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EDUCACIÓN 2024\BOLETÍN 2024\"/>
    </mc:Choice>
  </mc:AlternateContent>
  <bookViews>
    <workbookView xWindow="0" yWindow="0" windowWidth="21600" windowHeight="9345"/>
  </bookViews>
  <sheets>
    <sheet name="7(2024)" sheetId="4" r:id="rId1"/>
  </sheets>
  <definedNames>
    <definedName name="_xlnm.Print_Titles" localSheetId="0">'7(2024)'!$1:$7</definedName>
  </definedNames>
  <calcPr calcId="152511"/>
</workbook>
</file>

<file path=xl/calcChain.xml><?xml version="1.0" encoding="utf-8"?>
<calcChain xmlns="http://schemas.openxmlformats.org/spreadsheetml/2006/main">
  <c r="C99" i="4" l="1"/>
  <c r="C97" i="4"/>
  <c r="C96" i="4"/>
  <c r="I95" i="4"/>
  <c r="H95" i="4"/>
  <c r="G95" i="4"/>
  <c r="F95" i="4"/>
  <c r="E95" i="4"/>
  <c r="C95" i="4"/>
  <c r="C93" i="4"/>
  <c r="C92" i="4"/>
  <c r="C91" i="4"/>
  <c r="I90" i="4"/>
  <c r="H90" i="4"/>
  <c r="G90" i="4"/>
  <c r="F90" i="4"/>
  <c r="E90" i="4"/>
  <c r="C89" i="4"/>
  <c r="C88" i="4"/>
  <c r="C87" i="4" s="1"/>
  <c r="I87" i="4"/>
  <c r="H87" i="4"/>
  <c r="G87" i="4"/>
  <c r="F87" i="4"/>
  <c r="E87" i="4"/>
  <c r="C86" i="4"/>
  <c r="C84" i="4"/>
  <c r="C83" i="4"/>
  <c r="C82" i="4"/>
  <c r="I81" i="4"/>
  <c r="H81" i="4"/>
  <c r="G81" i="4"/>
  <c r="F81" i="4"/>
  <c r="E81" i="4"/>
  <c r="C81" i="4"/>
  <c r="C80" i="4"/>
  <c r="C79" i="4"/>
  <c r="I78" i="4"/>
  <c r="H78" i="4"/>
  <c r="G78" i="4"/>
  <c r="F78" i="4"/>
  <c r="E78" i="4"/>
  <c r="C77" i="4"/>
  <c r="C76" i="4"/>
  <c r="C75" i="4"/>
  <c r="C74" i="4"/>
  <c r="C73" i="4" s="1"/>
  <c r="I73" i="4"/>
  <c r="H73" i="4"/>
  <c r="G73" i="4"/>
  <c r="F73" i="4"/>
  <c r="E73" i="4"/>
  <c r="C71" i="4"/>
  <c r="C70" i="4"/>
  <c r="C69" i="4"/>
  <c r="C68" i="4"/>
  <c r="C67" i="4"/>
  <c r="C66" i="4" s="1"/>
  <c r="I66" i="4"/>
  <c r="H66" i="4"/>
  <c r="G66" i="4"/>
  <c r="F66" i="4"/>
  <c r="E66" i="4"/>
  <c r="C65" i="4"/>
  <c r="C64" i="4"/>
  <c r="C63" i="4"/>
  <c r="I62" i="4"/>
  <c r="H62" i="4"/>
  <c r="G62" i="4"/>
  <c r="F62" i="4"/>
  <c r="E62" i="4"/>
  <c r="C61" i="4"/>
  <c r="C60" i="4"/>
  <c r="C59" i="4"/>
  <c r="C58" i="4"/>
  <c r="I57" i="4"/>
  <c r="H57" i="4"/>
  <c r="G57" i="4"/>
  <c r="F57" i="4"/>
  <c r="E57" i="4"/>
  <c r="C56" i="4"/>
  <c r="C55" i="4"/>
  <c r="C54" i="4"/>
  <c r="I53" i="4"/>
  <c r="H53" i="4"/>
  <c r="G53" i="4"/>
  <c r="F53" i="4"/>
  <c r="E53" i="4"/>
  <c r="C52" i="4"/>
  <c r="C51" i="4"/>
  <c r="C50" i="4"/>
  <c r="C49" i="4"/>
  <c r="C48" i="4" s="1"/>
  <c r="I48" i="4"/>
  <c r="H48" i="4"/>
  <c r="G48" i="4"/>
  <c r="F48" i="4"/>
  <c r="E48" i="4"/>
  <c r="C46" i="4"/>
  <c r="C45" i="4"/>
  <c r="C44" i="4"/>
  <c r="C41" i="4"/>
  <c r="I40" i="4"/>
  <c r="H40" i="4"/>
  <c r="G40" i="4"/>
  <c r="F40" i="4"/>
  <c r="E40" i="4"/>
  <c r="C39" i="4"/>
  <c r="C38" i="4"/>
  <c r="C37" i="4"/>
  <c r="I36" i="4"/>
  <c r="H36" i="4"/>
  <c r="G36" i="4"/>
  <c r="F36" i="4"/>
  <c r="E36" i="4"/>
  <c r="C34" i="4"/>
  <c r="C33" i="4"/>
  <c r="C32" i="4"/>
  <c r="C31" i="4"/>
  <c r="C30" i="4"/>
  <c r="I29" i="4"/>
  <c r="H29" i="4"/>
  <c r="G29" i="4"/>
  <c r="F29" i="4"/>
  <c r="E29" i="4"/>
  <c r="C28" i="4"/>
  <c r="C27" i="4"/>
  <c r="C26" i="4"/>
  <c r="C25" i="4"/>
  <c r="C24" i="4" s="1"/>
  <c r="I24" i="4"/>
  <c r="H24" i="4"/>
  <c r="G24" i="4"/>
  <c r="F24" i="4"/>
  <c r="E24" i="4"/>
  <c r="C23" i="4"/>
  <c r="C22" i="4"/>
  <c r="C21" i="4"/>
  <c r="C20" i="4" s="1"/>
  <c r="I20" i="4"/>
  <c r="H20" i="4"/>
  <c r="G20" i="4"/>
  <c r="F20" i="4"/>
  <c r="E20" i="4"/>
  <c r="C19" i="4"/>
  <c r="C18" i="4"/>
  <c r="C16" i="4" s="1"/>
  <c r="C17" i="4"/>
  <c r="I16" i="4"/>
  <c r="H16" i="4"/>
  <c r="G16" i="4"/>
  <c r="F16" i="4"/>
  <c r="E16" i="4"/>
  <c r="C15" i="4"/>
  <c r="C14" i="4"/>
  <c r="C13" i="4"/>
  <c r="C12" i="4"/>
  <c r="C11" i="4"/>
  <c r="I10" i="4"/>
  <c r="H10" i="4"/>
  <c r="G10" i="4"/>
  <c r="F10" i="4"/>
  <c r="E10" i="4"/>
  <c r="C40" i="4" l="1"/>
  <c r="G8" i="4"/>
  <c r="E8" i="4"/>
  <c r="C10" i="4"/>
  <c r="C29" i="4"/>
  <c r="F8" i="4"/>
  <c r="H8" i="4"/>
  <c r="I8" i="4"/>
  <c r="C78" i="4"/>
  <c r="C90" i="4"/>
  <c r="C53" i="4"/>
  <c r="C62" i="4"/>
  <c r="C36" i="4"/>
  <c r="C57" i="4"/>
  <c r="C8" i="4" l="1"/>
  <c r="D26" i="4" s="1"/>
  <c r="D75" i="4"/>
  <c r="D84" i="4"/>
  <c r="D27" i="4"/>
  <c r="D22" i="4"/>
  <c r="D14" i="4"/>
  <c r="D25" i="4"/>
  <c r="D32" i="4"/>
  <c r="D39" i="4"/>
  <c r="D76" i="4"/>
  <c r="D44" i="4"/>
  <c r="D31" i="4"/>
  <c r="D71" i="4"/>
  <c r="D23" i="4"/>
  <c r="D65" i="4"/>
  <c r="D11" i="4"/>
  <c r="D10" i="4" s="1"/>
  <c r="D86" i="4"/>
  <c r="D97" i="4"/>
  <c r="D49" i="4"/>
  <c r="D67" i="4"/>
  <c r="D59" i="4"/>
  <c r="D89" i="4"/>
  <c r="D38" i="4"/>
  <c r="D70" i="4"/>
  <c r="D19" i="4"/>
  <c r="D58" i="4"/>
  <c r="D68" i="4"/>
  <c r="D92" i="4"/>
  <c r="D88" i="4"/>
  <c r="D87" i="4" s="1"/>
  <c r="D83" i="4"/>
  <c r="D99" i="4"/>
  <c r="D41" i="4"/>
  <c r="D15" i="4"/>
  <c r="D56" i="4"/>
  <c r="D77" i="4"/>
  <c r="D34" i="4"/>
  <c r="D46" i="4"/>
  <c r="D96" i="4"/>
  <c r="D51" i="4"/>
  <c r="D91" i="4"/>
  <c r="D79" i="4"/>
  <c r="D30" i="4"/>
  <c r="D21" i="4"/>
  <c r="D93" i="4"/>
  <c r="D60" i="4"/>
  <c r="D55" i="4"/>
  <c r="D13" i="4"/>
  <c r="D45" i="4"/>
  <c r="D74" i="4"/>
  <c r="D63" i="4"/>
  <c r="D37" i="4"/>
  <c r="D36" i="4" s="1"/>
  <c r="D33" i="4"/>
  <c r="D80" i="4"/>
  <c r="D18" i="4"/>
  <c r="D50" i="4"/>
  <c r="D28" i="4"/>
  <c r="D61" i="4"/>
  <c r="D52" i="4"/>
  <c r="D82" i="4"/>
  <c r="D12" i="4"/>
  <c r="D69" i="4" l="1"/>
  <c r="D40" i="4"/>
  <c r="D17" i="4"/>
  <c r="D54" i="4"/>
  <c r="D57" i="4"/>
  <c r="D95" i="4"/>
  <c r="D64" i="4"/>
  <c r="D73" i="4"/>
  <c r="D78" i="4"/>
  <c r="D66" i="4"/>
  <c r="D16" i="4"/>
  <c r="D48" i="4"/>
  <c r="D62" i="4"/>
  <c r="D24" i="4"/>
  <c r="D20" i="4"/>
  <c r="D29" i="4"/>
  <c r="D90" i="4"/>
  <c r="D81" i="4"/>
  <c r="D53" i="4"/>
  <c r="D8" i="4" l="1"/>
</calcChain>
</file>

<file path=xl/sharedStrings.xml><?xml version="1.0" encoding="utf-8"?>
<sst xmlns="http://schemas.openxmlformats.org/spreadsheetml/2006/main" count="120" uniqueCount="61">
  <si>
    <t>Matrícula</t>
  </si>
  <si>
    <t>Total</t>
  </si>
  <si>
    <t>Sexo</t>
  </si>
  <si>
    <t>Sede</t>
  </si>
  <si>
    <t>Hombres</t>
  </si>
  <si>
    <t>Mujeres</t>
  </si>
  <si>
    <t>TOTAL</t>
  </si>
  <si>
    <t>-</t>
  </si>
  <si>
    <t>Facultad de Administración Pública</t>
  </si>
  <si>
    <t>Facultad de Arquitectura y Diseño</t>
  </si>
  <si>
    <t>Facultad de Ciencias Agropecuarias</t>
  </si>
  <si>
    <t>Facultad de Ciencias de la Educación</t>
  </si>
  <si>
    <t>Facultad de Comunicación Social</t>
  </si>
  <si>
    <t>Facultad de Economía</t>
  </si>
  <si>
    <t>Facultad de Farmacia</t>
  </si>
  <si>
    <t>Facultad de Humanidades</t>
  </si>
  <si>
    <t>Facultad de Ingeniería</t>
  </si>
  <si>
    <t>Facultad de Medicina</t>
  </si>
  <si>
    <t>Facultad de Odontología</t>
  </si>
  <si>
    <t>- Cantidad nula o cero.</t>
  </si>
  <si>
    <t>0.0 Cuando la cantidad es menor a la mitad de la unidad o fracción decimal adoptada, para la expresión del dato.</t>
  </si>
  <si>
    <t>Fuente: Departamento de Estadística de la Universidad de Panamá (UP).</t>
  </si>
  <si>
    <t>Facultad de Enfermería</t>
  </si>
  <si>
    <t>Facultad de Psicología</t>
  </si>
  <si>
    <t>(1) De existir diferencia entre el total y los parciales, se debe al redondeo.</t>
  </si>
  <si>
    <t>(2) Incluye la matrícula correspondiente a los programas anexos.</t>
  </si>
  <si>
    <t>NOTA: Los programas de posgrado comprenden los cursos especiales y especializaciones.</t>
  </si>
  <si>
    <t>Doctorado</t>
  </si>
  <si>
    <t>Técnico</t>
  </si>
  <si>
    <t>Licenciatura</t>
  </si>
  <si>
    <t>Posgrado</t>
  </si>
  <si>
    <t>Maestría</t>
  </si>
  <si>
    <t>Facultad de Bellas Artes, Licenciatura</t>
  </si>
  <si>
    <t>Profesorado</t>
  </si>
  <si>
    <t>Curso Especial de Posgrado</t>
  </si>
  <si>
    <t>Instituto de Criminología, Maestría</t>
  </si>
  <si>
    <t>Especialización</t>
  </si>
  <si>
    <t>Facultad de Medicina Veterinaria,</t>
  </si>
  <si>
    <t>Instituto Panamericano de Educación</t>
  </si>
  <si>
    <t>Física, Maestría</t>
  </si>
  <si>
    <t>Empresas y Contabilidad</t>
  </si>
  <si>
    <t>Facultad de Administración de</t>
  </si>
  <si>
    <t>Facultad de Ciencias Naturales,</t>
  </si>
  <si>
    <t>Exactas y Tecnología</t>
  </si>
  <si>
    <t>Facultad de Derecho y Ciencias</t>
  </si>
  <si>
    <t>Políticas</t>
  </si>
  <si>
    <t>Facultad de Informática, Electrónica</t>
  </si>
  <si>
    <t>y Comunicación</t>
  </si>
  <si>
    <t>Vicerrectoría de Investigación</t>
  </si>
  <si>
    <t>y Posgrado</t>
  </si>
  <si>
    <t>Licenciatura (3)</t>
  </si>
  <si>
    <t>(3) Incluye la matrícula correspondiente a la sede de Chiriquí.</t>
  </si>
  <si>
    <t>Centros regionales</t>
  </si>
  <si>
    <t>Porcentaje
(1)</t>
  </si>
  <si>
    <t>Ciudad univer-sitaria</t>
  </si>
  <si>
    <t>Extensiones univer-sitarias (2)</t>
  </si>
  <si>
    <t>Facultad de Comunicación Social:</t>
  </si>
  <si>
    <t>(Continuación)</t>
  </si>
  <si>
    <t>Facultad y nivel 
de educación</t>
  </si>
  <si>
    <t>FACULTAD Y NIVEL DE EDUCACIÓN: PRIMER SEMESTRE DE 2024</t>
  </si>
  <si>
    <t>Cuadro 7. MATRÍCULA EN LA UNIVERSIDAD DE PANAMÁ, POR SEXO Y SEDE,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</si>
</sst>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General_)"/>
    <numFmt numFmtId="166" formatCode="#,##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5" fontId="4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1" xfId="0" applyNumberFormat="1" applyFont="1" applyFill="1" applyBorder="1" applyAlignment="1" applyProtection="1">
      <alignment horizontal="right"/>
    </xf>
    <xf numFmtId="164" fontId="0" fillId="0" borderId="2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 applyProtection="1">
      <alignment horizontal="right"/>
    </xf>
    <xf numFmtId="164" fontId="2" fillId="0" borderId="2" xfId="0" applyNumberFormat="1" applyFont="1" applyFill="1" applyBorder="1" applyAlignment="1" applyProtection="1">
      <alignment horizontal="right"/>
    </xf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1" fillId="0" borderId="1" xfId="1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 applyProtection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1" fillId="0" borderId="2" xfId="1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1" fillId="0" borderId="0" xfId="0" applyNumberFormat="1" applyFont="1" applyFill="1" applyAlignment="1"/>
    <xf numFmtId="164" fontId="1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64" fontId="0" fillId="0" borderId="0" xfId="0" applyNumberFormat="1" applyFont="1" applyFill="1" applyAlignment="1"/>
    <xf numFmtId="164" fontId="2" fillId="0" borderId="0" xfId="0" applyNumberFormat="1" applyFont="1" applyFill="1" applyAlignment="1"/>
    <xf numFmtId="164" fontId="0" fillId="0" borderId="0" xfId="0" applyNumberFormat="1" applyFont="1" applyFill="1" applyBorder="1" applyAlignment="1"/>
    <xf numFmtId="164" fontId="0" fillId="0" borderId="3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Alignment="1"/>
    <xf numFmtId="164" fontId="1" fillId="0" borderId="0" xfId="1" applyNumberFormat="1" applyFont="1" applyFill="1" applyBorder="1" applyAlignment="1" applyProtection="1"/>
    <xf numFmtId="164" fontId="7" fillId="0" borderId="0" xfId="0" applyNumberFormat="1" applyFont="1" applyFill="1"/>
    <xf numFmtId="164" fontId="1" fillId="0" borderId="0" xfId="1" applyNumberFormat="1" applyFont="1" applyFill="1" applyBorder="1" applyAlignment="1" applyProtection="1">
      <alignment wrapText="1"/>
    </xf>
    <xf numFmtId="164" fontId="0" fillId="0" borderId="0" xfId="1" applyNumberFormat="1" applyFont="1" applyFill="1" applyBorder="1" applyAlignment="1" applyProtection="1">
      <alignment horizontal="left"/>
    </xf>
    <xf numFmtId="164" fontId="1" fillId="0" borderId="0" xfId="1" applyNumberFormat="1" applyFont="1" applyFill="1" applyAlignment="1"/>
    <xf numFmtId="164" fontId="0" fillId="0" borderId="0" xfId="1" applyNumberFormat="1" applyFont="1" applyFill="1" applyBorder="1" applyAlignment="1" applyProtection="1"/>
    <xf numFmtId="164" fontId="1" fillId="0" borderId="0" xfId="1" applyNumberFormat="1" applyFont="1" applyFill="1" applyBorder="1" applyAlignment="1" applyProtection="1">
      <alignment horizontal="left" wrapText="1"/>
    </xf>
    <xf numFmtId="164" fontId="2" fillId="0" borderId="0" xfId="0" applyNumberFormat="1" applyFont="1" applyFill="1" applyAlignment="1">
      <alignment wrapText="1"/>
    </xf>
    <xf numFmtId="164" fontId="8" fillId="0" borderId="3" xfId="0" applyNumberFormat="1" applyFont="1" applyFill="1" applyBorder="1"/>
    <xf numFmtId="164" fontId="3" fillId="0" borderId="0" xfId="0" applyNumberFormat="1" applyFont="1" applyFill="1" applyAlignment="1"/>
    <xf numFmtId="164" fontId="5" fillId="0" borderId="0" xfId="0" applyNumberFormat="1" applyFont="1" applyFill="1" applyBorder="1" applyAlignment="1"/>
    <xf numFmtId="164" fontId="0" fillId="0" borderId="4" xfId="0" applyNumberFormat="1" applyFont="1" applyFill="1" applyBorder="1" applyAlignment="1"/>
    <xf numFmtId="164" fontId="2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Font="1" applyFill="1" applyBorder="1" applyAlignment="1" applyProtection="1">
      <alignment horizontal="right"/>
    </xf>
    <xf numFmtId="164" fontId="0" fillId="0" borderId="6" xfId="0" applyNumberFormat="1" applyFont="1" applyFill="1" applyBorder="1" applyAlignment="1" applyProtection="1">
      <alignment horizontal="right"/>
    </xf>
    <xf numFmtId="164" fontId="0" fillId="0" borderId="6" xfId="0" applyNumberFormat="1" applyFont="1" applyFill="1" applyBorder="1"/>
    <xf numFmtId="164" fontId="2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 applyProtection="1">
      <alignment horizontal="right"/>
    </xf>
    <xf numFmtId="166" fontId="2" fillId="0" borderId="1" xfId="0" applyNumberFormat="1" applyFont="1" applyFill="1" applyBorder="1" applyAlignment="1" applyProtection="1">
      <alignment horizontal="right"/>
    </xf>
    <xf numFmtId="166" fontId="0" fillId="0" borderId="2" xfId="0" applyNumberFormat="1" applyFont="1" applyFill="1" applyBorder="1" applyAlignment="1" applyProtection="1">
      <alignment horizontal="right"/>
    </xf>
    <xf numFmtId="166" fontId="0" fillId="0" borderId="5" xfId="0" applyNumberFormat="1" applyFont="1" applyFill="1" applyBorder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>
      <alignment horizontal="right"/>
    </xf>
    <xf numFmtId="164" fontId="0" fillId="0" borderId="0" xfId="1" applyNumberFormat="1" applyFont="1" applyFill="1" applyAlignment="1"/>
    <xf numFmtId="164" fontId="5" fillId="0" borderId="0" xfId="0" applyNumberFormat="1" applyFont="1" applyFill="1" applyBorder="1" applyAlignment="1">
      <alignment horizontal="left" wrapText="1"/>
    </xf>
    <xf numFmtId="164" fontId="0" fillId="0" borderId="0" xfId="1" applyNumberFormat="1" applyFont="1" applyFill="1" applyBorder="1" applyAlignment="1" applyProtection="1">
      <alignment horizontal="left" wrapText="1"/>
    </xf>
    <xf numFmtId="166" fontId="7" fillId="0" borderId="0" xfId="0" applyNumberFormat="1" applyFont="1" applyFill="1" applyAlignment="1"/>
    <xf numFmtId="164" fontId="0" fillId="0" borderId="0" xfId="0" applyNumberFormat="1" applyFont="1" applyFill="1" applyBorder="1"/>
    <xf numFmtId="164" fontId="0" fillId="0" borderId="2" xfId="0" applyNumberFormat="1" applyFont="1" applyFill="1" applyBorder="1" applyAlignment="1" applyProtection="1">
      <alignment horizontal="right"/>
    </xf>
    <xf numFmtId="164" fontId="0" fillId="0" borderId="0" xfId="0" applyNumberFormat="1" applyFont="1" applyFill="1" applyAlignment="1" applyProtection="1">
      <alignment horizontal="right"/>
    </xf>
    <xf numFmtId="164" fontId="7" fillId="0" borderId="0" xfId="0" applyNumberFormat="1" applyFont="1" applyFill="1" applyAlignment="1"/>
    <xf numFmtId="164" fontId="2" fillId="0" borderId="0" xfId="0" applyNumberFormat="1" applyFont="1" applyFill="1" applyAlignment="1">
      <alignment horizontal="left"/>
    </xf>
    <xf numFmtId="164" fontId="1" fillId="0" borderId="1" xfId="0" applyNumberFormat="1" applyFont="1" applyFill="1" applyBorder="1"/>
    <xf numFmtId="166" fontId="0" fillId="0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9" fillId="2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justify"/>
    </xf>
    <xf numFmtId="164" fontId="0" fillId="0" borderId="3" xfId="0" applyNumberFormat="1" applyFont="1" applyFill="1" applyBorder="1" applyAlignment="1">
      <alignment horizontal="justify"/>
    </xf>
    <xf numFmtId="164" fontId="0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abSelected="1" zoomScaleNormal="100" zoomScaleSheetLayoutView="120" workbookViewId="0">
      <selection sqref="A1:I1"/>
    </sheetView>
  </sheetViews>
  <sheetFormatPr baseColWidth="10" defaultRowHeight="12.75" x14ac:dyDescent="0.2"/>
  <cols>
    <col min="1" max="1" width="1.7109375" style="18" customWidth="1"/>
    <col min="2" max="2" width="29.7109375" style="18" customWidth="1"/>
    <col min="3" max="3" width="9.7109375" style="53" customWidth="1"/>
    <col min="4" max="4" width="10.7109375" style="64" customWidth="1"/>
    <col min="5" max="6" width="8.7109375" style="54" customWidth="1"/>
    <col min="7" max="7" width="9.85546875" style="16" customWidth="1"/>
    <col min="8" max="8" width="10.28515625" style="16" customWidth="1"/>
    <col min="9" max="9" width="11.5703125" style="16" customWidth="1"/>
    <col min="10" max="16384" width="11.42578125" style="17"/>
  </cols>
  <sheetData>
    <row r="1" spans="1:9" ht="17.100000000000001" customHeight="1" x14ac:dyDescent="0.2">
      <c r="A1" s="85" t="s">
        <v>60</v>
      </c>
      <c r="B1" s="85"/>
      <c r="C1" s="85"/>
      <c r="D1" s="85"/>
      <c r="E1" s="85"/>
      <c r="F1" s="85"/>
      <c r="G1" s="85"/>
      <c r="H1" s="85"/>
      <c r="I1" s="85"/>
    </row>
    <row r="2" spans="1:9" ht="17.100000000000001" customHeight="1" x14ac:dyDescent="0.2">
      <c r="A2" s="85" t="s">
        <v>59</v>
      </c>
      <c r="B2" s="85"/>
      <c r="C2" s="85"/>
      <c r="D2" s="85"/>
      <c r="E2" s="85"/>
      <c r="F2" s="85"/>
      <c r="G2" s="85"/>
      <c r="H2" s="85"/>
      <c r="I2" s="85"/>
    </row>
    <row r="3" spans="1:9" ht="12.2" customHeight="1" x14ac:dyDescent="0.2">
      <c r="C3" s="20"/>
      <c r="D3" s="55"/>
      <c r="E3" s="21"/>
      <c r="F3" s="21"/>
    </row>
    <row r="4" spans="1:9" ht="22.5" customHeight="1" x14ac:dyDescent="0.2">
      <c r="A4" s="86" t="s">
        <v>58</v>
      </c>
      <c r="B4" s="86"/>
      <c r="C4" s="86" t="s">
        <v>0</v>
      </c>
      <c r="D4" s="86"/>
      <c r="E4" s="86"/>
      <c r="F4" s="86"/>
      <c r="G4" s="86"/>
      <c r="H4" s="86"/>
      <c r="I4" s="86"/>
    </row>
    <row r="5" spans="1:9" ht="22.5" customHeight="1" x14ac:dyDescent="0.2">
      <c r="A5" s="86"/>
      <c r="B5" s="86"/>
      <c r="C5" s="86" t="s">
        <v>1</v>
      </c>
      <c r="D5" s="87" t="s">
        <v>53</v>
      </c>
      <c r="E5" s="86" t="s">
        <v>2</v>
      </c>
      <c r="F5" s="86"/>
      <c r="G5" s="86" t="s">
        <v>3</v>
      </c>
      <c r="H5" s="86"/>
      <c r="I5" s="86"/>
    </row>
    <row r="6" spans="1:9" ht="45" customHeight="1" x14ac:dyDescent="0.2">
      <c r="A6" s="86"/>
      <c r="B6" s="86"/>
      <c r="C6" s="86"/>
      <c r="D6" s="87"/>
      <c r="E6" s="79" t="s">
        <v>4</v>
      </c>
      <c r="F6" s="79" t="s">
        <v>5</v>
      </c>
      <c r="G6" s="79" t="s">
        <v>54</v>
      </c>
      <c r="H6" s="79" t="s">
        <v>52</v>
      </c>
      <c r="I6" s="79" t="s">
        <v>55</v>
      </c>
    </row>
    <row r="7" spans="1:9" ht="12.2" customHeight="1" x14ac:dyDescent="0.2">
      <c r="A7" s="22"/>
      <c r="B7" s="22"/>
      <c r="C7" s="23"/>
      <c r="D7" s="56"/>
      <c r="E7" s="23"/>
      <c r="F7" s="23"/>
      <c r="G7" s="74"/>
      <c r="H7" s="74"/>
      <c r="I7" s="74"/>
    </row>
    <row r="8" spans="1:9" s="26" customFormat="1" ht="22.5" customHeight="1" x14ac:dyDescent="0.2">
      <c r="A8" s="80" t="s">
        <v>6</v>
      </c>
      <c r="B8" s="80"/>
      <c r="C8" s="24">
        <f t="shared" ref="C8:I8" si="0">SUM(C10,C16,C20,C23,C24,C29,C36,C40,C48,C53,C57,C62,C66,C73,C78,C81,C86,C87,C90,C93,C95,C99)</f>
        <v>88094</v>
      </c>
      <c r="D8" s="57">
        <f t="shared" si="0"/>
        <v>100.00000000000003</v>
      </c>
      <c r="E8" s="24">
        <f t="shared" si="0"/>
        <v>30425</v>
      </c>
      <c r="F8" s="24">
        <f t="shared" si="0"/>
        <v>57669</v>
      </c>
      <c r="G8" s="24">
        <f t="shared" si="0"/>
        <v>43541</v>
      </c>
      <c r="H8" s="24">
        <f t="shared" si="0"/>
        <v>39319</v>
      </c>
      <c r="I8" s="25">
        <f t="shared" si="0"/>
        <v>5234</v>
      </c>
    </row>
    <row r="9" spans="1:9" s="26" customFormat="1" ht="21" customHeight="1" x14ac:dyDescent="0.2">
      <c r="A9" s="81" t="s">
        <v>41</v>
      </c>
      <c r="B9" s="82"/>
      <c r="C9" s="24"/>
      <c r="D9" s="57"/>
      <c r="E9" s="24"/>
      <c r="F9" s="24"/>
      <c r="G9" s="24"/>
      <c r="H9" s="24"/>
      <c r="I9" s="25"/>
    </row>
    <row r="10" spans="1:9" s="28" customFormat="1" ht="14.1" customHeight="1" x14ac:dyDescent="0.2">
      <c r="A10" s="27" t="s">
        <v>40</v>
      </c>
      <c r="C10" s="5">
        <f>SUM(C11:C15)</f>
        <v>17396</v>
      </c>
      <c r="D10" s="58">
        <f t="shared" ref="D10:I10" si="1">SUM(D11:D15)</f>
        <v>19.747088337457718</v>
      </c>
      <c r="E10" s="5">
        <f t="shared" si="1"/>
        <v>5764</v>
      </c>
      <c r="F10" s="5">
        <f t="shared" si="1"/>
        <v>11632</v>
      </c>
      <c r="G10" s="5">
        <f t="shared" si="1"/>
        <v>8582</v>
      </c>
      <c r="H10" s="5">
        <f t="shared" si="1"/>
        <v>8069</v>
      </c>
      <c r="I10" s="1">
        <f t="shared" si="1"/>
        <v>745</v>
      </c>
    </row>
    <row r="11" spans="1:9" s="28" customFormat="1" ht="16.5" customHeight="1" x14ac:dyDescent="0.2">
      <c r="A11" s="27"/>
      <c r="B11" s="27" t="s">
        <v>28</v>
      </c>
      <c r="C11" s="1">
        <f>SUM(E11:F11)</f>
        <v>120</v>
      </c>
      <c r="D11" s="60">
        <f>C11/$C$8*100</f>
        <v>0.13621813063318727</v>
      </c>
      <c r="E11" s="2">
        <v>62</v>
      </c>
      <c r="F11" s="2">
        <v>58</v>
      </c>
      <c r="G11" s="3">
        <v>96</v>
      </c>
      <c r="H11" s="3">
        <v>0</v>
      </c>
      <c r="I11" s="3">
        <v>24</v>
      </c>
    </row>
    <row r="12" spans="1:9" s="26" customFormat="1" ht="16.5" customHeight="1" x14ac:dyDescent="0.2">
      <c r="A12" s="27"/>
      <c r="B12" s="27" t="s">
        <v>29</v>
      </c>
      <c r="C12" s="1">
        <f t="shared" ref="C12:C80" si="2">SUM(E12:F12)</f>
        <v>16532</v>
      </c>
      <c r="D12" s="60">
        <f t="shared" ref="D12:D77" si="3">C12/$C$8*100</f>
        <v>18.766317796898768</v>
      </c>
      <c r="E12" s="4">
        <v>5478</v>
      </c>
      <c r="F12" s="4">
        <v>11054</v>
      </c>
      <c r="G12" s="4">
        <v>7981</v>
      </c>
      <c r="H12" s="4">
        <v>7830</v>
      </c>
      <c r="I12" s="4">
        <v>721</v>
      </c>
    </row>
    <row r="13" spans="1:9" s="12" customFormat="1" ht="16.5" customHeight="1" x14ac:dyDescent="0.2">
      <c r="A13" s="31"/>
      <c r="B13" s="66" t="s">
        <v>30</v>
      </c>
      <c r="C13" s="1">
        <f t="shared" si="2"/>
        <v>36</v>
      </c>
      <c r="D13" s="60">
        <f t="shared" si="3"/>
        <v>4.0865439189956186E-2</v>
      </c>
      <c r="E13" s="6">
        <v>7</v>
      </c>
      <c r="F13" s="7">
        <v>29</v>
      </c>
      <c r="G13" s="8">
        <v>0</v>
      </c>
      <c r="H13" s="6">
        <v>36</v>
      </c>
      <c r="I13" s="9">
        <v>0</v>
      </c>
    </row>
    <row r="14" spans="1:9" s="34" customFormat="1" ht="16.5" customHeight="1" x14ac:dyDescent="0.2">
      <c r="A14" s="32"/>
      <c r="B14" s="38" t="s">
        <v>31</v>
      </c>
      <c r="C14" s="1">
        <f t="shared" si="2"/>
        <v>670</v>
      </c>
      <c r="D14" s="60">
        <f t="shared" si="3"/>
        <v>0.76055122936862896</v>
      </c>
      <c r="E14" s="10">
        <v>200</v>
      </c>
      <c r="F14" s="10">
        <v>470</v>
      </c>
      <c r="G14" s="10">
        <v>467</v>
      </c>
      <c r="H14" s="10">
        <v>203</v>
      </c>
      <c r="I14" s="8">
        <v>0</v>
      </c>
    </row>
    <row r="15" spans="1:9" s="12" customFormat="1" ht="16.5" customHeight="1" x14ac:dyDescent="0.2">
      <c r="A15" s="32"/>
      <c r="B15" s="65" t="s">
        <v>27</v>
      </c>
      <c r="C15" s="1">
        <f t="shared" si="2"/>
        <v>38</v>
      </c>
      <c r="D15" s="60">
        <f t="shared" si="3"/>
        <v>4.3135741367175968E-2</v>
      </c>
      <c r="E15" s="10">
        <v>17</v>
      </c>
      <c r="F15" s="11">
        <v>21</v>
      </c>
      <c r="G15" s="8">
        <v>38</v>
      </c>
      <c r="H15" s="6">
        <v>0</v>
      </c>
      <c r="I15" s="9">
        <v>0</v>
      </c>
    </row>
    <row r="16" spans="1:9" s="26" customFormat="1" ht="21" customHeight="1" x14ac:dyDescent="0.2">
      <c r="A16" s="27" t="s">
        <v>8</v>
      </c>
      <c r="B16" s="27"/>
      <c r="C16" s="1">
        <f>SUM(C17:C19)</f>
        <v>7150</v>
      </c>
      <c r="D16" s="59">
        <f t="shared" ref="D16:I16" si="4">SUM(D17:D19)</f>
        <v>8.1163302835607425</v>
      </c>
      <c r="E16" s="1">
        <f t="shared" si="4"/>
        <v>2123</v>
      </c>
      <c r="F16" s="1">
        <f t="shared" si="4"/>
        <v>5027</v>
      </c>
      <c r="G16" s="1">
        <f t="shared" si="4"/>
        <v>4004</v>
      </c>
      <c r="H16" s="1">
        <f t="shared" si="4"/>
        <v>2881</v>
      </c>
      <c r="I16" s="1">
        <f t="shared" si="4"/>
        <v>265</v>
      </c>
    </row>
    <row r="17" spans="1:9" ht="16.5" customHeight="1" x14ac:dyDescent="0.2">
      <c r="A17" s="27"/>
      <c r="B17" s="27" t="s">
        <v>28</v>
      </c>
      <c r="C17" s="1">
        <f>SUM(E17:F17)</f>
        <v>270</v>
      </c>
      <c r="D17" s="60">
        <f t="shared" si="3"/>
        <v>0.30649079392467138</v>
      </c>
      <c r="E17" s="4">
        <v>107</v>
      </c>
      <c r="F17" s="4">
        <v>163</v>
      </c>
      <c r="G17" s="4">
        <v>270</v>
      </c>
      <c r="H17" s="4">
        <v>0</v>
      </c>
      <c r="I17" s="4">
        <v>0</v>
      </c>
    </row>
    <row r="18" spans="1:9" s="26" customFormat="1" ht="16.5" customHeight="1" x14ac:dyDescent="0.2">
      <c r="A18" s="27"/>
      <c r="B18" s="27" t="s">
        <v>29</v>
      </c>
      <c r="C18" s="1">
        <f t="shared" si="2"/>
        <v>6657</v>
      </c>
      <c r="D18" s="60">
        <f t="shared" si="3"/>
        <v>7.5567007968760649</v>
      </c>
      <c r="E18" s="4">
        <v>1967</v>
      </c>
      <c r="F18" s="4">
        <v>4690</v>
      </c>
      <c r="G18" s="4">
        <v>3560</v>
      </c>
      <c r="H18" s="4">
        <v>2832</v>
      </c>
      <c r="I18" s="4">
        <v>265</v>
      </c>
    </row>
    <row r="19" spans="1:9" s="34" customFormat="1" ht="16.5" customHeight="1" x14ac:dyDescent="0.2">
      <c r="A19" s="32"/>
      <c r="B19" s="38" t="s">
        <v>31</v>
      </c>
      <c r="C19" s="1">
        <f t="shared" si="2"/>
        <v>223</v>
      </c>
      <c r="D19" s="60">
        <f t="shared" si="3"/>
        <v>0.25313869276000639</v>
      </c>
      <c r="E19" s="10">
        <v>49</v>
      </c>
      <c r="F19" s="10">
        <v>174</v>
      </c>
      <c r="G19" s="10">
        <v>174</v>
      </c>
      <c r="H19" s="10">
        <v>49</v>
      </c>
      <c r="I19" s="8">
        <v>0</v>
      </c>
    </row>
    <row r="20" spans="1:9" s="26" customFormat="1" ht="20.100000000000001" customHeight="1" x14ac:dyDescent="0.2">
      <c r="A20" s="27" t="s">
        <v>9</v>
      </c>
      <c r="B20" s="27"/>
      <c r="C20" s="1">
        <f>SUM(C21:C22)</f>
        <v>4475</v>
      </c>
      <c r="D20" s="59">
        <f t="shared" ref="D20:I20" si="5">SUM(D21:D22)</f>
        <v>5.0798011215292762</v>
      </c>
      <c r="E20" s="1">
        <f t="shared" si="5"/>
        <v>1863</v>
      </c>
      <c r="F20" s="1">
        <f t="shared" si="5"/>
        <v>2612</v>
      </c>
      <c r="G20" s="1">
        <f t="shared" si="5"/>
        <v>3322</v>
      </c>
      <c r="H20" s="1">
        <f t="shared" si="5"/>
        <v>1153</v>
      </c>
      <c r="I20" s="1">
        <f t="shared" si="5"/>
        <v>0</v>
      </c>
    </row>
    <row r="21" spans="1:9" s="26" customFormat="1" ht="16.5" customHeight="1" x14ac:dyDescent="0.2">
      <c r="A21" s="27"/>
      <c r="B21" s="27" t="s">
        <v>29</v>
      </c>
      <c r="C21" s="1">
        <f t="shared" si="2"/>
        <v>4400</v>
      </c>
      <c r="D21" s="60">
        <f t="shared" si="3"/>
        <v>4.9946647898835339</v>
      </c>
      <c r="E21" s="4">
        <v>1830</v>
      </c>
      <c r="F21" s="4">
        <v>2570</v>
      </c>
      <c r="G21" s="4">
        <v>3247</v>
      </c>
      <c r="H21" s="4">
        <v>1153</v>
      </c>
      <c r="I21" s="4">
        <v>0</v>
      </c>
    </row>
    <row r="22" spans="1:9" s="34" customFormat="1" ht="16.5" customHeight="1" x14ac:dyDescent="0.2">
      <c r="A22" s="33"/>
      <c r="B22" s="38" t="s">
        <v>31</v>
      </c>
      <c r="C22" s="1">
        <f t="shared" si="2"/>
        <v>75</v>
      </c>
      <c r="D22" s="60">
        <f t="shared" si="3"/>
        <v>8.5136331645742039E-2</v>
      </c>
      <c r="E22" s="13">
        <v>33</v>
      </c>
      <c r="F22" s="13">
        <v>42</v>
      </c>
      <c r="G22" s="13">
        <v>75</v>
      </c>
      <c r="H22" s="13">
        <v>0</v>
      </c>
      <c r="I22" s="9">
        <v>0</v>
      </c>
    </row>
    <row r="23" spans="1:9" s="26" customFormat="1" ht="23.1" customHeight="1" x14ac:dyDescent="0.2">
      <c r="A23" s="27" t="s">
        <v>32</v>
      </c>
      <c r="B23" s="27"/>
      <c r="C23" s="1">
        <f>SUM(E23:F23)</f>
        <v>1612</v>
      </c>
      <c r="D23" s="60">
        <f t="shared" si="3"/>
        <v>1.8298635548391493</v>
      </c>
      <c r="E23" s="4">
        <v>852</v>
      </c>
      <c r="F23" s="4">
        <v>760</v>
      </c>
      <c r="G23" s="4">
        <v>1280</v>
      </c>
      <c r="H23" s="4">
        <v>299</v>
      </c>
      <c r="I23" s="4">
        <v>33</v>
      </c>
    </row>
    <row r="24" spans="1:9" s="26" customFormat="1" ht="21" customHeight="1" x14ac:dyDescent="0.2">
      <c r="A24" s="27" t="s">
        <v>10</v>
      </c>
      <c r="B24" s="27"/>
      <c r="C24" s="1">
        <f>SUM(C25:C28)</f>
        <v>3375</v>
      </c>
      <c r="D24" s="59">
        <f t="shared" ref="D24:I24" si="6">SUM(D25:D28)</f>
        <v>3.8311349240583925</v>
      </c>
      <c r="E24" s="1">
        <f t="shared" si="6"/>
        <v>1737</v>
      </c>
      <c r="F24" s="1">
        <f t="shared" si="6"/>
        <v>1638</v>
      </c>
      <c r="G24" s="1">
        <f t="shared" si="6"/>
        <v>1177</v>
      </c>
      <c r="H24" s="1">
        <f t="shared" si="6"/>
        <v>1950</v>
      </c>
      <c r="I24" s="1">
        <f t="shared" si="6"/>
        <v>248</v>
      </c>
    </row>
    <row r="25" spans="1:9" s="26" customFormat="1" ht="16.5" customHeight="1" x14ac:dyDescent="0.2">
      <c r="A25" s="27"/>
      <c r="B25" s="27" t="s">
        <v>28</v>
      </c>
      <c r="C25" s="1">
        <f t="shared" si="2"/>
        <v>84</v>
      </c>
      <c r="D25" s="60">
        <f t="shared" si="3"/>
        <v>9.5352691443231094E-2</v>
      </c>
      <c r="E25" s="4">
        <v>49</v>
      </c>
      <c r="F25" s="4">
        <v>35</v>
      </c>
      <c r="G25" s="4">
        <v>4</v>
      </c>
      <c r="H25" s="4">
        <v>58</v>
      </c>
      <c r="I25" s="4">
        <v>22</v>
      </c>
    </row>
    <row r="26" spans="1:9" s="26" customFormat="1" ht="16.5" customHeight="1" x14ac:dyDescent="0.2">
      <c r="A26" s="27"/>
      <c r="B26" s="27" t="s">
        <v>50</v>
      </c>
      <c r="C26" s="1">
        <f t="shared" si="2"/>
        <v>3193</v>
      </c>
      <c r="D26" s="60">
        <f t="shared" si="3"/>
        <v>3.6245374259313916</v>
      </c>
      <c r="E26" s="4">
        <v>1638</v>
      </c>
      <c r="F26" s="4">
        <v>1555</v>
      </c>
      <c r="G26" s="4">
        <v>1143</v>
      </c>
      <c r="H26" s="4">
        <v>1824</v>
      </c>
      <c r="I26" s="4">
        <v>226</v>
      </c>
    </row>
    <row r="27" spans="1:9" s="34" customFormat="1" ht="16.5" customHeight="1" x14ac:dyDescent="0.2">
      <c r="A27" s="33"/>
      <c r="B27" s="38" t="s">
        <v>31</v>
      </c>
      <c r="C27" s="1">
        <f t="shared" si="2"/>
        <v>85</v>
      </c>
      <c r="D27" s="60">
        <f t="shared" si="3"/>
        <v>9.6487842531840992E-2</v>
      </c>
      <c r="E27" s="13">
        <v>41</v>
      </c>
      <c r="F27" s="13">
        <v>44</v>
      </c>
      <c r="G27" s="13">
        <v>30</v>
      </c>
      <c r="H27" s="13">
        <v>55</v>
      </c>
      <c r="I27" s="9">
        <v>0</v>
      </c>
    </row>
    <row r="28" spans="1:9" s="34" customFormat="1" ht="16.5" customHeight="1" x14ac:dyDescent="0.2">
      <c r="A28" s="33"/>
      <c r="B28" s="38" t="s">
        <v>27</v>
      </c>
      <c r="C28" s="1">
        <f t="shared" si="2"/>
        <v>13</v>
      </c>
      <c r="D28" s="60">
        <f t="shared" si="3"/>
        <v>1.4756964151928622E-2</v>
      </c>
      <c r="E28" s="13">
        <v>9</v>
      </c>
      <c r="F28" s="13">
        <v>4</v>
      </c>
      <c r="G28" s="9">
        <v>0</v>
      </c>
      <c r="H28" s="13">
        <v>13</v>
      </c>
      <c r="I28" s="9">
        <v>0</v>
      </c>
    </row>
    <row r="29" spans="1:9" s="26" customFormat="1" ht="21" customHeight="1" x14ac:dyDescent="0.2">
      <c r="A29" s="29" t="s">
        <v>11</v>
      </c>
      <c r="B29" s="29"/>
      <c r="C29" s="1">
        <f>SUM(C30:C34)</f>
        <v>14524</v>
      </c>
      <c r="D29" s="59">
        <f t="shared" ref="D29:I29" si="7">SUM(D30:D34)</f>
        <v>16.486934410970104</v>
      </c>
      <c r="E29" s="1">
        <f t="shared" si="7"/>
        <v>2888</v>
      </c>
      <c r="F29" s="1">
        <f t="shared" si="7"/>
        <v>11636</v>
      </c>
      <c r="G29" s="1">
        <f t="shared" si="7"/>
        <v>3646</v>
      </c>
      <c r="H29" s="1">
        <f t="shared" si="7"/>
        <v>7920</v>
      </c>
      <c r="I29" s="1">
        <f t="shared" si="7"/>
        <v>2958</v>
      </c>
    </row>
    <row r="30" spans="1:9" s="26" customFormat="1" ht="16.5" customHeight="1" x14ac:dyDescent="0.2">
      <c r="A30" s="27"/>
      <c r="B30" s="27" t="s">
        <v>29</v>
      </c>
      <c r="C30" s="1">
        <f t="shared" si="2"/>
        <v>8661</v>
      </c>
      <c r="D30" s="60">
        <f t="shared" si="3"/>
        <v>9.831543578450292</v>
      </c>
      <c r="E30" s="4">
        <v>1322</v>
      </c>
      <c r="F30" s="4">
        <v>7339</v>
      </c>
      <c r="G30" s="4">
        <v>1622</v>
      </c>
      <c r="H30" s="4">
        <v>4567</v>
      </c>
      <c r="I30" s="4">
        <v>2472</v>
      </c>
    </row>
    <row r="31" spans="1:9" s="26" customFormat="1" ht="16.5" customHeight="1" x14ac:dyDescent="0.2">
      <c r="A31" s="27"/>
      <c r="B31" s="29" t="s">
        <v>33</v>
      </c>
      <c r="C31" s="1">
        <f t="shared" si="2"/>
        <v>4171</v>
      </c>
      <c r="D31" s="60">
        <f t="shared" si="3"/>
        <v>4.7347151905918681</v>
      </c>
      <c r="E31" s="4">
        <v>1129</v>
      </c>
      <c r="F31" s="4">
        <v>3042</v>
      </c>
      <c r="G31" s="4">
        <v>1190</v>
      </c>
      <c r="H31" s="4">
        <v>2547</v>
      </c>
      <c r="I31" s="4">
        <v>434</v>
      </c>
    </row>
    <row r="32" spans="1:9" s="34" customFormat="1" ht="16.5" customHeight="1" x14ac:dyDescent="0.2">
      <c r="B32" s="38" t="s">
        <v>34</v>
      </c>
      <c r="C32" s="1">
        <f t="shared" si="2"/>
        <v>72</v>
      </c>
      <c r="D32" s="60">
        <f t="shared" si="3"/>
        <v>8.1730878379912372E-2</v>
      </c>
      <c r="E32" s="13">
        <v>27</v>
      </c>
      <c r="F32" s="9">
        <v>45</v>
      </c>
      <c r="G32" s="7">
        <v>25</v>
      </c>
      <c r="H32" s="6">
        <v>47</v>
      </c>
      <c r="I32" s="9">
        <v>0</v>
      </c>
    </row>
    <row r="33" spans="1:9" s="34" customFormat="1" ht="16.5" customHeight="1" x14ac:dyDescent="0.2">
      <c r="A33" s="39"/>
      <c r="B33" s="36" t="s">
        <v>31</v>
      </c>
      <c r="C33" s="1">
        <f t="shared" si="2"/>
        <v>1514</v>
      </c>
      <c r="D33" s="60">
        <f t="shared" si="3"/>
        <v>1.7186187481553796</v>
      </c>
      <c r="E33" s="13">
        <v>366</v>
      </c>
      <c r="F33" s="13">
        <v>1148</v>
      </c>
      <c r="G33" s="13">
        <v>703</v>
      </c>
      <c r="H33" s="13">
        <v>759</v>
      </c>
      <c r="I33" s="9">
        <v>52</v>
      </c>
    </row>
    <row r="34" spans="1:9" s="12" customFormat="1" ht="16.5" customHeight="1" x14ac:dyDescent="0.2">
      <c r="A34" s="32"/>
      <c r="B34" s="65" t="s">
        <v>27</v>
      </c>
      <c r="C34" s="1">
        <f t="shared" si="2"/>
        <v>106</v>
      </c>
      <c r="D34" s="60">
        <f t="shared" si="3"/>
        <v>0.12032601539264877</v>
      </c>
      <c r="E34" s="13">
        <v>44</v>
      </c>
      <c r="F34" s="13">
        <v>62</v>
      </c>
      <c r="G34" s="13">
        <v>106</v>
      </c>
      <c r="H34" s="13">
        <v>0</v>
      </c>
      <c r="I34" s="9">
        <v>0</v>
      </c>
    </row>
    <row r="35" spans="1:9" s="12" customFormat="1" ht="21" customHeight="1" x14ac:dyDescent="0.2">
      <c r="A35" s="29" t="s">
        <v>42</v>
      </c>
      <c r="B35" s="65"/>
      <c r="C35" s="1"/>
      <c r="D35" s="60"/>
      <c r="E35" s="9"/>
      <c r="F35" s="9"/>
      <c r="G35" s="9"/>
      <c r="H35" s="9"/>
      <c r="I35" s="9"/>
    </row>
    <row r="36" spans="1:9" s="26" customFormat="1" ht="14.1" customHeight="1" x14ac:dyDescent="0.2">
      <c r="A36" s="29" t="s">
        <v>43</v>
      </c>
      <c r="C36" s="1">
        <f>SUM(C37:C39)</f>
        <v>5179</v>
      </c>
      <c r="D36" s="59">
        <f t="shared" ref="D36:I36" si="8">SUM(D37:D39)</f>
        <v>5.8789474879106409</v>
      </c>
      <c r="E36" s="1">
        <f t="shared" si="8"/>
        <v>1838</v>
      </c>
      <c r="F36" s="1">
        <f t="shared" si="8"/>
        <v>3341</v>
      </c>
      <c r="G36" s="1">
        <f t="shared" si="8"/>
        <v>2620</v>
      </c>
      <c r="H36" s="1">
        <f t="shared" si="8"/>
        <v>2370</v>
      </c>
      <c r="I36" s="1">
        <f t="shared" si="8"/>
        <v>189</v>
      </c>
    </row>
    <row r="37" spans="1:9" s="26" customFormat="1" ht="16.5" customHeight="1" x14ac:dyDescent="0.2">
      <c r="A37" s="27"/>
      <c r="B37" s="27" t="s">
        <v>29</v>
      </c>
      <c r="C37" s="1">
        <f t="shared" si="2"/>
        <v>5130</v>
      </c>
      <c r="D37" s="60">
        <f t="shared" si="3"/>
        <v>5.8233250845687561</v>
      </c>
      <c r="E37" s="4">
        <v>1821</v>
      </c>
      <c r="F37" s="4">
        <v>3309</v>
      </c>
      <c r="G37" s="4">
        <v>2571</v>
      </c>
      <c r="H37" s="4">
        <v>2370</v>
      </c>
      <c r="I37" s="4">
        <v>189</v>
      </c>
    </row>
    <row r="38" spans="1:9" s="12" customFormat="1" ht="16.5" customHeight="1" x14ac:dyDescent="0.2">
      <c r="A38" s="32"/>
      <c r="B38" s="65" t="s">
        <v>30</v>
      </c>
      <c r="C38" s="1">
        <f t="shared" si="2"/>
        <v>23</v>
      </c>
      <c r="D38" s="60">
        <f t="shared" si="3"/>
        <v>2.6108475038027563E-2</v>
      </c>
      <c r="E38" s="13">
        <v>10</v>
      </c>
      <c r="F38" s="13">
        <v>13</v>
      </c>
      <c r="G38" s="13">
        <v>23</v>
      </c>
      <c r="H38" s="13">
        <v>0</v>
      </c>
      <c r="I38" s="9">
        <v>0</v>
      </c>
    </row>
    <row r="39" spans="1:9" s="34" customFormat="1" ht="16.5" customHeight="1" x14ac:dyDescent="0.2">
      <c r="A39" s="32"/>
      <c r="B39" s="36" t="s">
        <v>31</v>
      </c>
      <c r="C39" s="1">
        <f t="shared" si="2"/>
        <v>26</v>
      </c>
      <c r="D39" s="60">
        <f t="shared" si="3"/>
        <v>2.9513928303857243E-2</v>
      </c>
      <c r="E39" s="10">
        <v>7</v>
      </c>
      <c r="F39" s="10">
        <v>19</v>
      </c>
      <c r="G39" s="10">
        <v>26</v>
      </c>
      <c r="H39" s="10">
        <v>0</v>
      </c>
      <c r="I39" s="8">
        <v>0</v>
      </c>
    </row>
    <row r="40" spans="1:9" s="16" customFormat="1" ht="21" customHeight="1" x14ac:dyDescent="0.2">
      <c r="A40" s="29" t="s">
        <v>12</v>
      </c>
      <c r="B40" s="29"/>
      <c r="C40" s="1">
        <f t="shared" ref="C40:I40" si="9">SUM(C41:C46)</f>
        <v>2403</v>
      </c>
      <c r="D40" s="59">
        <f t="shared" si="9"/>
        <v>2.7277680659295753</v>
      </c>
      <c r="E40" s="1">
        <f t="shared" si="9"/>
        <v>958</v>
      </c>
      <c r="F40" s="1">
        <f t="shared" si="9"/>
        <v>1445</v>
      </c>
      <c r="G40" s="1">
        <f t="shared" si="9"/>
        <v>1845</v>
      </c>
      <c r="H40" s="1">
        <f t="shared" si="9"/>
        <v>558</v>
      </c>
      <c r="I40" s="1">
        <f t="shared" si="9"/>
        <v>0</v>
      </c>
    </row>
    <row r="41" spans="1:9" s="16" customFormat="1" ht="15.2" customHeight="1" x14ac:dyDescent="0.2">
      <c r="A41" s="29"/>
      <c r="B41" s="29" t="s">
        <v>28</v>
      </c>
      <c r="C41" s="1">
        <f t="shared" si="2"/>
        <v>1</v>
      </c>
      <c r="D41" s="60">
        <f t="shared" si="3"/>
        <v>1.135151088609894E-3</v>
      </c>
      <c r="E41" s="4">
        <v>1</v>
      </c>
      <c r="F41" s="4" t="s">
        <v>7</v>
      </c>
      <c r="G41" s="4">
        <v>1</v>
      </c>
      <c r="H41" s="4">
        <v>0</v>
      </c>
      <c r="I41" s="4">
        <v>0</v>
      </c>
    </row>
    <row r="42" spans="1:9" s="16" customFormat="1" ht="18" customHeight="1" x14ac:dyDescent="0.2">
      <c r="A42" s="29" t="s">
        <v>56</v>
      </c>
      <c r="B42" s="29"/>
      <c r="C42" s="1"/>
      <c r="D42" s="60"/>
      <c r="E42" s="4"/>
      <c r="F42" s="4"/>
      <c r="G42" s="4"/>
      <c r="H42" s="4"/>
      <c r="I42" s="4"/>
    </row>
    <row r="43" spans="1:9" s="16" customFormat="1" ht="14.1" customHeight="1" x14ac:dyDescent="0.2">
      <c r="A43" s="29" t="s">
        <v>57</v>
      </c>
      <c r="B43" s="29"/>
      <c r="C43" s="1"/>
      <c r="D43" s="60"/>
      <c r="E43" s="4"/>
      <c r="F43" s="4"/>
      <c r="G43" s="4"/>
      <c r="H43" s="4"/>
      <c r="I43" s="4"/>
    </row>
    <row r="44" spans="1:9" s="26" customFormat="1" ht="16.350000000000001" customHeight="1" x14ac:dyDescent="0.2">
      <c r="A44" s="27"/>
      <c r="B44" s="27" t="s">
        <v>29</v>
      </c>
      <c r="C44" s="1">
        <f t="shared" si="2"/>
        <v>2355</v>
      </c>
      <c r="D44" s="60">
        <f t="shared" si="3"/>
        <v>2.6732808136763002</v>
      </c>
      <c r="E44" s="4">
        <v>940</v>
      </c>
      <c r="F44" s="4">
        <v>1415</v>
      </c>
      <c r="G44" s="4">
        <v>1797</v>
      </c>
      <c r="H44" s="4">
        <v>558</v>
      </c>
      <c r="I44" s="4">
        <v>0</v>
      </c>
    </row>
    <row r="45" spans="1:9" s="34" customFormat="1" ht="16.350000000000001" customHeight="1" x14ac:dyDescent="0.2">
      <c r="B45" s="65" t="s">
        <v>31</v>
      </c>
      <c r="C45" s="1">
        <f t="shared" si="2"/>
        <v>26</v>
      </c>
      <c r="D45" s="60">
        <f t="shared" si="3"/>
        <v>2.9513928303857243E-2</v>
      </c>
      <c r="E45" s="8">
        <v>8</v>
      </c>
      <c r="F45" s="8">
        <v>18</v>
      </c>
      <c r="G45" s="8">
        <v>26</v>
      </c>
      <c r="H45" s="8">
        <v>0</v>
      </c>
      <c r="I45" s="8">
        <v>0</v>
      </c>
    </row>
    <row r="46" spans="1:9" s="34" customFormat="1" ht="16.350000000000001" customHeight="1" x14ac:dyDescent="0.2">
      <c r="B46" s="65" t="s">
        <v>27</v>
      </c>
      <c r="C46" s="1">
        <f t="shared" si="2"/>
        <v>21</v>
      </c>
      <c r="D46" s="60">
        <f t="shared" si="3"/>
        <v>2.3838172860807774E-2</v>
      </c>
      <c r="E46" s="8">
        <v>9</v>
      </c>
      <c r="F46" s="10">
        <v>12</v>
      </c>
      <c r="G46" s="7">
        <v>21</v>
      </c>
      <c r="H46" s="6">
        <v>0</v>
      </c>
      <c r="I46" s="7">
        <v>0</v>
      </c>
    </row>
    <row r="47" spans="1:9" s="40" customFormat="1" ht="20.100000000000001" customHeight="1" x14ac:dyDescent="0.2">
      <c r="A47" s="29" t="s">
        <v>44</v>
      </c>
      <c r="B47" s="29"/>
      <c r="C47" s="1"/>
      <c r="D47" s="60"/>
      <c r="E47" s="1"/>
      <c r="F47" s="1"/>
      <c r="G47" s="1"/>
      <c r="H47" s="1"/>
      <c r="I47" s="1"/>
    </row>
    <row r="48" spans="1:9" s="40" customFormat="1" ht="14.1" customHeight="1" x14ac:dyDescent="0.2">
      <c r="A48" s="29" t="s">
        <v>45</v>
      </c>
      <c r="B48" s="29"/>
      <c r="C48" s="1">
        <f>SUM(C49:C52)</f>
        <v>6065</v>
      </c>
      <c r="D48" s="59">
        <f t="shared" ref="D48:I48" si="10">SUM(D49:D52)</f>
        <v>6.8846913524190079</v>
      </c>
      <c r="E48" s="1">
        <f t="shared" si="10"/>
        <v>2195</v>
      </c>
      <c r="F48" s="1">
        <f t="shared" si="10"/>
        <v>3870</v>
      </c>
      <c r="G48" s="1">
        <f t="shared" si="10"/>
        <v>3282</v>
      </c>
      <c r="H48" s="1">
        <f t="shared" si="10"/>
        <v>2722</v>
      </c>
      <c r="I48" s="1">
        <f t="shared" si="10"/>
        <v>61</v>
      </c>
    </row>
    <row r="49" spans="1:9" s="40" customFormat="1" ht="16.350000000000001" customHeight="1" x14ac:dyDescent="0.2">
      <c r="A49" s="29"/>
      <c r="B49" s="29" t="s">
        <v>28</v>
      </c>
      <c r="C49" s="1">
        <f t="shared" si="2"/>
        <v>544</v>
      </c>
      <c r="D49" s="60">
        <f t="shared" si="3"/>
        <v>0.61752219220378235</v>
      </c>
      <c r="E49" s="4">
        <v>170</v>
      </c>
      <c r="F49" s="4">
        <v>374</v>
      </c>
      <c r="G49" s="4">
        <v>452</v>
      </c>
      <c r="H49" s="4">
        <v>92</v>
      </c>
      <c r="I49" s="4">
        <v>0</v>
      </c>
    </row>
    <row r="50" spans="1:9" s="26" customFormat="1" ht="16.350000000000001" customHeight="1" x14ac:dyDescent="0.2">
      <c r="A50" s="27"/>
      <c r="B50" s="27" t="s">
        <v>29</v>
      </c>
      <c r="C50" s="1">
        <f t="shared" si="2"/>
        <v>5282</v>
      </c>
      <c r="D50" s="60">
        <f t="shared" si="3"/>
        <v>5.9958680500374602</v>
      </c>
      <c r="E50" s="4">
        <v>1933</v>
      </c>
      <c r="F50" s="4">
        <v>3349</v>
      </c>
      <c r="G50" s="4">
        <v>2652</v>
      </c>
      <c r="H50" s="4">
        <v>2569</v>
      </c>
      <c r="I50" s="4">
        <v>61</v>
      </c>
    </row>
    <row r="51" spans="1:9" s="34" customFormat="1" ht="16.350000000000001" customHeight="1" x14ac:dyDescent="0.2">
      <c r="B51" s="38" t="s">
        <v>31</v>
      </c>
      <c r="C51" s="1">
        <f t="shared" si="2"/>
        <v>217</v>
      </c>
      <c r="D51" s="60">
        <f t="shared" si="3"/>
        <v>0.24632778622834697</v>
      </c>
      <c r="E51" s="9">
        <v>78</v>
      </c>
      <c r="F51" s="9">
        <v>139</v>
      </c>
      <c r="G51" s="9">
        <v>156</v>
      </c>
      <c r="H51" s="9">
        <v>61</v>
      </c>
      <c r="I51" s="9">
        <v>0</v>
      </c>
    </row>
    <row r="52" spans="1:9" s="34" customFormat="1" ht="16.350000000000001" customHeight="1" x14ac:dyDescent="0.2">
      <c r="B52" s="65" t="s">
        <v>27</v>
      </c>
      <c r="C52" s="1">
        <f t="shared" si="2"/>
        <v>22</v>
      </c>
      <c r="D52" s="60">
        <f t="shared" si="3"/>
        <v>2.4973323949417668E-2</v>
      </c>
      <c r="E52" s="9">
        <v>14</v>
      </c>
      <c r="F52" s="9">
        <v>8</v>
      </c>
      <c r="G52" s="7">
        <v>22</v>
      </c>
      <c r="H52" s="9">
        <v>0</v>
      </c>
      <c r="I52" s="9">
        <v>0</v>
      </c>
    </row>
    <row r="53" spans="1:9" s="26" customFormat="1" ht="20.100000000000001" customHeight="1" x14ac:dyDescent="0.2">
      <c r="A53" s="30" t="s">
        <v>13</v>
      </c>
      <c r="B53" s="27"/>
      <c r="C53" s="1">
        <f>SUM(C54:C56)</f>
        <v>2913</v>
      </c>
      <c r="D53" s="59">
        <f t="shared" ref="D53:I53" si="11">SUM(D54:D56)</f>
        <v>3.3066951211206206</v>
      </c>
      <c r="E53" s="1">
        <f t="shared" si="11"/>
        <v>1043</v>
      </c>
      <c r="F53" s="1">
        <f t="shared" si="11"/>
        <v>1870</v>
      </c>
      <c r="G53" s="1">
        <f t="shared" si="11"/>
        <v>1574</v>
      </c>
      <c r="H53" s="1">
        <f t="shared" si="11"/>
        <v>1330</v>
      </c>
      <c r="I53" s="1">
        <f t="shared" si="11"/>
        <v>9</v>
      </c>
    </row>
    <row r="54" spans="1:9" s="26" customFormat="1" ht="16.350000000000001" customHeight="1" x14ac:dyDescent="0.2">
      <c r="A54" s="29"/>
      <c r="B54" s="27" t="s">
        <v>28</v>
      </c>
      <c r="C54" s="1">
        <f t="shared" si="2"/>
        <v>1</v>
      </c>
      <c r="D54" s="60">
        <f t="shared" si="3"/>
        <v>1.135151088609894E-3</v>
      </c>
      <c r="E54" s="4">
        <v>0</v>
      </c>
      <c r="F54" s="4">
        <v>1</v>
      </c>
      <c r="G54" s="4">
        <v>0</v>
      </c>
      <c r="H54" s="4">
        <v>1</v>
      </c>
      <c r="I54" s="4">
        <v>0</v>
      </c>
    </row>
    <row r="55" spans="1:9" s="26" customFormat="1" ht="16.350000000000001" customHeight="1" x14ac:dyDescent="0.2">
      <c r="A55" s="27"/>
      <c r="B55" s="27" t="s">
        <v>29</v>
      </c>
      <c r="C55" s="1">
        <f t="shared" si="2"/>
        <v>2811</v>
      </c>
      <c r="D55" s="60">
        <f t="shared" si="3"/>
        <v>3.1909097100824115</v>
      </c>
      <c r="E55" s="4">
        <v>1012</v>
      </c>
      <c r="F55" s="4">
        <v>1799</v>
      </c>
      <c r="G55" s="4">
        <v>1502</v>
      </c>
      <c r="H55" s="4">
        <v>1300</v>
      </c>
      <c r="I55" s="4">
        <v>9</v>
      </c>
    </row>
    <row r="56" spans="1:9" s="34" customFormat="1" ht="16.350000000000001" customHeight="1" x14ac:dyDescent="0.2">
      <c r="A56" s="32"/>
      <c r="B56" s="38" t="s">
        <v>31</v>
      </c>
      <c r="C56" s="1">
        <f t="shared" si="2"/>
        <v>101</v>
      </c>
      <c r="D56" s="60">
        <f t="shared" si="3"/>
        <v>0.11465025994959929</v>
      </c>
      <c r="E56" s="10">
        <v>31</v>
      </c>
      <c r="F56" s="10">
        <v>70</v>
      </c>
      <c r="G56" s="10">
        <v>72</v>
      </c>
      <c r="H56" s="10">
        <v>29</v>
      </c>
      <c r="I56" s="8">
        <v>0</v>
      </c>
    </row>
    <row r="57" spans="1:9" ht="20.100000000000001" customHeight="1" x14ac:dyDescent="0.2">
      <c r="A57" s="29" t="s">
        <v>22</v>
      </c>
      <c r="B57" s="29"/>
      <c r="C57" s="1">
        <f>SUM(C58:C61)</f>
        <v>2738</v>
      </c>
      <c r="D57" s="59">
        <f t="shared" ref="D57:I57" si="12">SUM(D58:D61)</f>
        <v>3.1080436806138896</v>
      </c>
      <c r="E57" s="1">
        <f t="shared" si="12"/>
        <v>486</v>
      </c>
      <c r="F57" s="1">
        <f t="shared" si="12"/>
        <v>2252</v>
      </c>
      <c r="G57" s="1">
        <f t="shared" si="12"/>
        <v>781</v>
      </c>
      <c r="H57" s="1">
        <f t="shared" si="12"/>
        <v>1957</v>
      </c>
      <c r="I57" s="1">
        <f t="shared" si="12"/>
        <v>0</v>
      </c>
    </row>
    <row r="58" spans="1:9" ht="16.350000000000001" customHeight="1" x14ac:dyDescent="0.2">
      <c r="A58" s="29"/>
      <c r="B58" s="29" t="s">
        <v>29</v>
      </c>
      <c r="C58" s="1">
        <f>SUM(E58:F58)</f>
        <v>2555</v>
      </c>
      <c r="D58" s="60">
        <f t="shared" si="3"/>
        <v>2.9003110313982789</v>
      </c>
      <c r="E58" s="2">
        <v>458</v>
      </c>
      <c r="F58" s="2">
        <v>2097</v>
      </c>
      <c r="G58" s="3">
        <v>673</v>
      </c>
      <c r="H58" s="3">
        <v>1882</v>
      </c>
      <c r="I58" s="3">
        <v>0</v>
      </c>
    </row>
    <row r="59" spans="1:9" s="12" customFormat="1" ht="16.350000000000001" customHeight="1" x14ac:dyDescent="0.2">
      <c r="A59" s="32"/>
      <c r="B59" s="65" t="s">
        <v>30</v>
      </c>
      <c r="C59" s="1">
        <f t="shared" si="2"/>
        <v>38</v>
      </c>
      <c r="D59" s="60">
        <f t="shared" si="3"/>
        <v>4.3135741367175968E-2</v>
      </c>
      <c r="E59" s="9">
        <v>3</v>
      </c>
      <c r="F59" s="9">
        <v>35</v>
      </c>
      <c r="G59" s="9">
        <v>38</v>
      </c>
      <c r="H59" s="9">
        <v>0</v>
      </c>
      <c r="I59" s="9">
        <v>0</v>
      </c>
    </row>
    <row r="60" spans="1:9" s="12" customFormat="1" ht="16.350000000000001" customHeight="1" x14ac:dyDescent="0.2">
      <c r="A60" s="32"/>
      <c r="B60" s="65" t="s">
        <v>31</v>
      </c>
      <c r="C60" s="1">
        <f t="shared" si="2"/>
        <v>142</v>
      </c>
      <c r="D60" s="60">
        <f t="shared" si="3"/>
        <v>0.16119145458260495</v>
      </c>
      <c r="E60" s="9">
        <v>25</v>
      </c>
      <c r="F60" s="9">
        <v>117</v>
      </c>
      <c r="G60" s="9">
        <v>67</v>
      </c>
      <c r="H60" s="9">
        <v>75</v>
      </c>
      <c r="I60" s="9">
        <v>0</v>
      </c>
    </row>
    <row r="61" spans="1:9" s="12" customFormat="1" ht="16.350000000000001" customHeight="1" x14ac:dyDescent="0.2">
      <c r="A61" s="32"/>
      <c r="B61" s="65" t="s">
        <v>27</v>
      </c>
      <c r="C61" s="1">
        <f t="shared" si="2"/>
        <v>3</v>
      </c>
      <c r="D61" s="60">
        <f t="shared" si="3"/>
        <v>3.4054532658296822E-3</v>
      </c>
      <c r="E61" s="8" t="s">
        <v>7</v>
      </c>
      <c r="F61" s="9">
        <v>3</v>
      </c>
      <c r="G61" s="9">
        <v>3</v>
      </c>
      <c r="H61" s="6">
        <v>0</v>
      </c>
      <c r="I61" s="9">
        <v>0</v>
      </c>
    </row>
    <row r="62" spans="1:9" s="26" customFormat="1" ht="20.100000000000001" customHeight="1" x14ac:dyDescent="0.2">
      <c r="A62" s="30" t="s">
        <v>14</v>
      </c>
      <c r="B62" s="27"/>
      <c r="C62" s="1">
        <f>SUM(C63:C65)</f>
        <v>1398</v>
      </c>
      <c r="D62" s="59">
        <f t="shared" ref="D62:I62" si="13">SUM(D63:D65)</f>
        <v>1.5869412218766319</v>
      </c>
      <c r="E62" s="1">
        <f t="shared" si="13"/>
        <v>337</v>
      </c>
      <c r="F62" s="1">
        <f t="shared" si="13"/>
        <v>1061</v>
      </c>
      <c r="G62" s="1">
        <f t="shared" si="13"/>
        <v>948</v>
      </c>
      <c r="H62" s="1">
        <f t="shared" si="13"/>
        <v>450</v>
      </c>
      <c r="I62" s="1">
        <f t="shared" si="13"/>
        <v>0</v>
      </c>
    </row>
    <row r="63" spans="1:9" s="26" customFormat="1" ht="16.350000000000001" customHeight="1" x14ac:dyDescent="0.2">
      <c r="A63" s="29"/>
      <c r="B63" s="27" t="s">
        <v>28</v>
      </c>
      <c r="C63" s="1">
        <f t="shared" si="2"/>
        <v>376</v>
      </c>
      <c r="D63" s="60">
        <f t="shared" si="3"/>
        <v>0.42681680931732013</v>
      </c>
      <c r="E63" s="2">
        <v>90</v>
      </c>
      <c r="F63" s="2">
        <v>286</v>
      </c>
      <c r="G63" s="3">
        <v>133</v>
      </c>
      <c r="H63" s="3">
        <v>243</v>
      </c>
      <c r="I63" s="3">
        <v>0</v>
      </c>
    </row>
    <row r="64" spans="1:9" ht="16.350000000000001" customHeight="1" x14ac:dyDescent="0.2">
      <c r="A64" s="27"/>
      <c r="B64" s="77" t="s">
        <v>29</v>
      </c>
      <c r="C64" s="1">
        <f t="shared" si="2"/>
        <v>995</v>
      </c>
      <c r="D64" s="60">
        <f t="shared" si="3"/>
        <v>1.1294753331668446</v>
      </c>
      <c r="E64" s="2">
        <v>237</v>
      </c>
      <c r="F64" s="2">
        <v>758</v>
      </c>
      <c r="G64" s="3">
        <v>788</v>
      </c>
      <c r="H64" s="3">
        <v>207</v>
      </c>
      <c r="I64" s="3">
        <v>0</v>
      </c>
    </row>
    <row r="65" spans="1:9" s="12" customFormat="1" ht="16.350000000000001" customHeight="1" x14ac:dyDescent="0.2">
      <c r="A65" s="32"/>
      <c r="B65" s="38" t="s">
        <v>31</v>
      </c>
      <c r="C65" s="1">
        <f t="shared" si="2"/>
        <v>27</v>
      </c>
      <c r="D65" s="60">
        <f t="shared" si="3"/>
        <v>3.0649079392467138E-2</v>
      </c>
      <c r="E65" s="9">
        <v>10</v>
      </c>
      <c r="F65" s="9">
        <v>17</v>
      </c>
      <c r="G65" s="9">
        <v>27</v>
      </c>
      <c r="H65" s="9">
        <v>0</v>
      </c>
      <c r="I65" s="9">
        <v>0</v>
      </c>
    </row>
    <row r="66" spans="1:9" s="26" customFormat="1" ht="20.100000000000001" customHeight="1" x14ac:dyDescent="0.2">
      <c r="A66" s="30" t="s">
        <v>15</v>
      </c>
      <c r="B66" s="27"/>
      <c r="C66" s="1">
        <f>SUM(C67:C71)</f>
        <v>9813</v>
      </c>
      <c r="D66" s="59">
        <f t="shared" ref="D66:I66" si="14">SUM(D67:D71)</f>
        <v>11.139237632528889</v>
      </c>
      <c r="E66" s="1">
        <f t="shared" si="14"/>
        <v>4033</v>
      </c>
      <c r="F66" s="1">
        <f t="shared" si="14"/>
        <v>5780</v>
      </c>
      <c r="G66" s="1">
        <f t="shared" si="14"/>
        <v>4480</v>
      </c>
      <c r="H66" s="1">
        <f t="shared" si="14"/>
        <v>4837</v>
      </c>
      <c r="I66" s="1">
        <f t="shared" si="14"/>
        <v>496</v>
      </c>
    </row>
    <row r="67" spans="1:9" s="26" customFormat="1" ht="16.350000000000001" customHeight="1" x14ac:dyDescent="0.2">
      <c r="A67" s="29"/>
      <c r="B67" s="27" t="s">
        <v>28</v>
      </c>
      <c r="C67" s="1">
        <f t="shared" si="2"/>
        <v>258</v>
      </c>
      <c r="D67" s="60">
        <f t="shared" si="3"/>
        <v>0.29286898086135266</v>
      </c>
      <c r="E67" s="3">
        <v>108</v>
      </c>
      <c r="F67" s="3">
        <v>150</v>
      </c>
      <c r="G67" s="3">
        <v>170</v>
      </c>
      <c r="H67" s="3">
        <v>72</v>
      </c>
      <c r="I67" s="3">
        <v>16</v>
      </c>
    </row>
    <row r="68" spans="1:9" s="26" customFormat="1" ht="16.350000000000001" customHeight="1" x14ac:dyDescent="0.2">
      <c r="A68" s="29"/>
      <c r="B68" s="27" t="s">
        <v>29</v>
      </c>
      <c r="C68" s="1">
        <f t="shared" si="2"/>
        <v>9148</v>
      </c>
      <c r="D68" s="60">
        <f t="shared" si="3"/>
        <v>10.384362158603309</v>
      </c>
      <c r="E68" s="3">
        <v>3781</v>
      </c>
      <c r="F68" s="3">
        <v>5367</v>
      </c>
      <c r="G68" s="3">
        <v>4087</v>
      </c>
      <c r="H68" s="3">
        <v>4581</v>
      </c>
      <c r="I68" s="3">
        <v>480</v>
      </c>
    </row>
    <row r="69" spans="1:9" s="34" customFormat="1" ht="16.350000000000001" customHeight="1" x14ac:dyDescent="0.2">
      <c r="A69" s="33"/>
      <c r="B69" s="41" t="s">
        <v>30</v>
      </c>
      <c r="C69" s="1">
        <f t="shared" si="2"/>
        <v>13</v>
      </c>
      <c r="D69" s="60">
        <f t="shared" si="3"/>
        <v>1.4756964151928622E-2</v>
      </c>
      <c r="E69" s="8">
        <v>1</v>
      </c>
      <c r="F69" s="8">
        <v>12</v>
      </c>
      <c r="G69" s="8">
        <v>13</v>
      </c>
      <c r="H69" s="10">
        <v>0</v>
      </c>
      <c r="I69" s="9">
        <v>0</v>
      </c>
    </row>
    <row r="70" spans="1:9" s="34" customFormat="1" ht="16.350000000000001" customHeight="1" x14ac:dyDescent="0.2">
      <c r="A70" s="32"/>
      <c r="B70" s="38" t="s">
        <v>31</v>
      </c>
      <c r="C70" s="1">
        <f t="shared" si="2"/>
        <v>342</v>
      </c>
      <c r="D70" s="60">
        <f t="shared" si="3"/>
        <v>0.38822167230458376</v>
      </c>
      <c r="E70" s="9">
        <v>118</v>
      </c>
      <c r="F70" s="9">
        <v>224</v>
      </c>
      <c r="G70" s="9">
        <v>158</v>
      </c>
      <c r="H70" s="9">
        <v>184</v>
      </c>
      <c r="I70" s="9">
        <v>0</v>
      </c>
    </row>
    <row r="71" spans="1:9" s="34" customFormat="1" ht="16.350000000000001" customHeight="1" x14ac:dyDescent="0.2">
      <c r="A71" s="32"/>
      <c r="B71" s="38" t="s">
        <v>27</v>
      </c>
      <c r="C71" s="1">
        <f t="shared" si="2"/>
        <v>52</v>
      </c>
      <c r="D71" s="60">
        <f t="shared" si="3"/>
        <v>5.9027856607714486E-2</v>
      </c>
      <c r="E71" s="10">
        <v>25</v>
      </c>
      <c r="F71" s="10">
        <v>27</v>
      </c>
      <c r="G71" s="10">
        <v>52</v>
      </c>
      <c r="H71" s="10">
        <v>0</v>
      </c>
      <c r="I71" s="8">
        <v>0</v>
      </c>
    </row>
    <row r="72" spans="1:9" s="26" customFormat="1" ht="20.100000000000001" customHeight="1" x14ac:dyDescent="0.2">
      <c r="A72" s="29" t="s">
        <v>46</v>
      </c>
      <c r="B72" s="29"/>
      <c r="C72" s="1"/>
      <c r="D72" s="60"/>
      <c r="E72" s="1"/>
      <c r="F72" s="1"/>
      <c r="G72" s="1"/>
      <c r="H72" s="1"/>
      <c r="I72" s="1"/>
    </row>
    <row r="73" spans="1:9" s="26" customFormat="1" ht="14.1" customHeight="1" x14ac:dyDescent="0.2">
      <c r="A73" s="29" t="s">
        <v>47</v>
      </c>
      <c r="C73" s="1">
        <f>SUM(C74:C77)</f>
        <v>4108</v>
      </c>
      <c r="D73" s="59">
        <f t="shared" ref="D73:I73" si="15">SUM(D74:D77)</f>
        <v>4.6632006720094452</v>
      </c>
      <c r="E73" s="1">
        <f t="shared" si="15"/>
        <v>2667</v>
      </c>
      <c r="F73" s="1">
        <f t="shared" si="15"/>
        <v>1441</v>
      </c>
      <c r="G73" s="1">
        <f t="shared" si="15"/>
        <v>1862</v>
      </c>
      <c r="H73" s="1">
        <f t="shared" si="15"/>
        <v>2016</v>
      </c>
      <c r="I73" s="1">
        <f t="shared" si="15"/>
        <v>230</v>
      </c>
    </row>
    <row r="74" spans="1:9" s="26" customFormat="1" ht="16.350000000000001" customHeight="1" x14ac:dyDescent="0.2">
      <c r="A74" s="29"/>
      <c r="B74" s="29" t="s">
        <v>28</v>
      </c>
      <c r="C74" s="1">
        <f t="shared" si="2"/>
        <v>107</v>
      </c>
      <c r="D74" s="60">
        <f t="shared" si="3"/>
        <v>0.12146116648125865</v>
      </c>
      <c r="E74" s="4">
        <v>74</v>
      </c>
      <c r="F74" s="4">
        <v>33</v>
      </c>
      <c r="G74" s="4">
        <v>26</v>
      </c>
      <c r="H74" s="4">
        <v>65</v>
      </c>
      <c r="I74" s="4">
        <v>16</v>
      </c>
    </row>
    <row r="75" spans="1:9" s="26" customFormat="1" ht="16.350000000000001" customHeight="1" x14ac:dyDescent="0.2">
      <c r="A75" s="27"/>
      <c r="B75" s="27" t="s">
        <v>29</v>
      </c>
      <c r="C75" s="1">
        <f t="shared" si="2"/>
        <v>3864</v>
      </c>
      <c r="D75" s="60">
        <f t="shared" si="3"/>
        <v>4.3862238063886307</v>
      </c>
      <c r="E75" s="4">
        <v>2538</v>
      </c>
      <c r="F75" s="4">
        <v>1326</v>
      </c>
      <c r="G75" s="4">
        <v>1731</v>
      </c>
      <c r="H75" s="4">
        <v>1919</v>
      </c>
      <c r="I75" s="4">
        <v>214</v>
      </c>
    </row>
    <row r="76" spans="1:9" s="34" customFormat="1" ht="16.350000000000001" customHeight="1" x14ac:dyDescent="0.2">
      <c r="A76" s="19"/>
      <c r="B76" s="38" t="s">
        <v>30</v>
      </c>
      <c r="C76" s="1">
        <f t="shared" si="2"/>
        <v>105</v>
      </c>
      <c r="D76" s="60">
        <f t="shared" si="3"/>
        <v>0.11919086430403887</v>
      </c>
      <c r="E76" s="9">
        <v>45</v>
      </c>
      <c r="F76" s="9">
        <v>60</v>
      </c>
      <c r="G76" s="9">
        <v>105</v>
      </c>
      <c r="H76" s="13">
        <v>0</v>
      </c>
      <c r="I76" s="9">
        <v>0</v>
      </c>
    </row>
    <row r="77" spans="1:9" s="34" customFormat="1" ht="16.350000000000001" customHeight="1" x14ac:dyDescent="0.2">
      <c r="A77" s="19"/>
      <c r="B77" s="38" t="s">
        <v>31</v>
      </c>
      <c r="C77" s="1">
        <f t="shared" si="2"/>
        <v>32</v>
      </c>
      <c r="D77" s="60">
        <f t="shared" si="3"/>
        <v>3.6324834835516608E-2</v>
      </c>
      <c r="E77" s="8">
        <v>10</v>
      </c>
      <c r="F77" s="8">
        <v>22</v>
      </c>
      <c r="G77" s="14">
        <v>0</v>
      </c>
      <c r="H77" s="6">
        <v>32</v>
      </c>
      <c r="I77" s="9">
        <v>0</v>
      </c>
    </row>
    <row r="78" spans="1:9" s="26" customFormat="1" ht="21" customHeight="1" x14ac:dyDescent="0.2">
      <c r="A78" s="27" t="s">
        <v>16</v>
      </c>
      <c r="B78" s="27"/>
      <c r="C78" s="1">
        <f>SUM(C79:C80)</f>
        <v>1008</v>
      </c>
      <c r="D78" s="59">
        <f t="shared" ref="D78:I78" si="16">SUM(D79:D80)</f>
        <v>1.1442322973187733</v>
      </c>
      <c r="E78" s="1">
        <f t="shared" si="16"/>
        <v>512</v>
      </c>
      <c r="F78" s="1">
        <f t="shared" si="16"/>
        <v>496</v>
      </c>
      <c r="G78" s="1">
        <f t="shared" si="16"/>
        <v>933</v>
      </c>
      <c r="H78" s="1">
        <f t="shared" si="16"/>
        <v>75</v>
      </c>
      <c r="I78" s="1">
        <f t="shared" si="16"/>
        <v>0</v>
      </c>
    </row>
    <row r="79" spans="1:9" s="26" customFormat="1" ht="16.5" customHeight="1" x14ac:dyDescent="0.2">
      <c r="A79" s="27"/>
      <c r="B79" s="27" t="s">
        <v>29</v>
      </c>
      <c r="C79" s="1">
        <f t="shared" si="2"/>
        <v>963</v>
      </c>
      <c r="D79" s="60">
        <f t="shared" ref="D79:D97" si="17">C79/$C$8*100</f>
        <v>1.093150498331328</v>
      </c>
      <c r="E79" s="4">
        <v>493</v>
      </c>
      <c r="F79" s="4">
        <v>470</v>
      </c>
      <c r="G79" s="4">
        <v>888</v>
      </c>
      <c r="H79" s="4">
        <v>75</v>
      </c>
      <c r="I79" s="4">
        <v>0</v>
      </c>
    </row>
    <row r="80" spans="1:9" s="34" customFormat="1" ht="16.5" customHeight="1" x14ac:dyDescent="0.2">
      <c r="A80" s="32"/>
      <c r="B80" s="42" t="s">
        <v>31</v>
      </c>
      <c r="C80" s="1">
        <f t="shared" si="2"/>
        <v>45</v>
      </c>
      <c r="D80" s="60">
        <f t="shared" si="17"/>
        <v>5.1081798987445227E-2</v>
      </c>
      <c r="E80" s="9">
        <v>19</v>
      </c>
      <c r="F80" s="9">
        <v>26</v>
      </c>
      <c r="G80" s="9">
        <v>45</v>
      </c>
      <c r="H80" s="9">
        <v>0</v>
      </c>
      <c r="I80" s="9">
        <v>0</v>
      </c>
    </row>
    <row r="81" spans="1:9" s="26" customFormat="1" ht="21" customHeight="1" x14ac:dyDescent="0.2">
      <c r="A81" s="27" t="s">
        <v>17</v>
      </c>
      <c r="B81" s="27"/>
      <c r="C81" s="1">
        <f>SUM(C82:C84)</f>
        <v>1874</v>
      </c>
      <c r="D81" s="59">
        <f t="shared" ref="D81:I81" si="18">SUM(D82:D84)</f>
        <v>2.1272731400549412</v>
      </c>
      <c r="E81" s="1">
        <f t="shared" si="18"/>
        <v>683</v>
      </c>
      <c r="F81" s="1">
        <f t="shared" si="18"/>
        <v>1191</v>
      </c>
      <c r="G81" s="1">
        <f t="shared" si="18"/>
        <v>1747</v>
      </c>
      <c r="H81" s="1">
        <f t="shared" si="18"/>
        <v>127</v>
      </c>
      <c r="I81" s="1">
        <f t="shared" si="18"/>
        <v>0</v>
      </c>
    </row>
    <row r="82" spans="1:9" s="26" customFormat="1" ht="16.5" customHeight="1" x14ac:dyDescent="0.2">
      <c r="A82" s="27"/>
      <c r="B82" s="27" t="s">
        <v>28</v>
      </c>
      <c r="C82" s="1">
        <f t="shared" ref="C82:C97" si="19">SUM(E82:F82)</f>
        <v>19</v>
      </c>
      <c r="D82" s="60">
        <f t="shared" si="17"/>
        <v>2.1567870683587984E-2</v>
      </c>
      <c r="E82" s="4">
        <v>10</v>
      </c>
      <c r="F82" s="4">
        <v>9</v>
      </c>
      <c r="G82" s="4">
        <v>19</v>
      </c>
      <c r="H82" s="4">
        <v>0</v>
      </c>
      <c r="I82" s="4">
        <v>0</v>
      </c>
    </row>
    <row r="83" spans="1:9" s="26" customFormat="1" ht="16.5" customHeight="1" x14ac:dyDescent="0.2">
      <c r="A83" s="27"/>
      <c r="B83" s="27" t="s">
        <v>29</v>
      </c>
      <c r="C83" s="1">
        <f t="shared" si="19"/>
        <v>1805</v>
      </c>
      <c r="D83" s="60">
        <f t="shared" si="17"/>
        <v>2.0489477149408586</v>
      </c>
      <c r="E83" s="70">
        <v>652</v>
      </c>
      <c r="F83" s="70">
        <v>1153</v>
      </c>
      <c r="G83" s="70">
        <v>1678</v>
      </c>
      <c r="H83" s="70">
        <v>127</v>
      </c>
      <c r="I83" s="4">
        <v>0</v>
      </c>
    </row>
    <row r="84" spans="1:9" s="34" customFormat="1" ht="16.5" customHeight="1" x14ac:dyDescent="0.2">
      <c r="A84" s="32"/>
      <c r="B84" s="42" t="s">
        <v>31</v>
      </c>
      <c r="C84" s="1">
        <f t="shared" si="19"/>
        <v>50</v>
      </c>
      <c r="D84" s="60">
        <f t="shared" si="17"/>
        <v>5.6757554430494697E-2</v>
      </c>
      <c r="E84" s="8">
        <v>21</v>
      </c>
      <c r="F84" s="8">
        <v>29</v>
      </c>
      <c r="G84" s="8">
        <v>50</v>
      </c>
      <c r="H84" s="8">
        <v>0</v>
      </c>
      <c r="I84" s="8">
        <v>0</v>
      </c>
    </row>
    <row r="85" spans="1:9" s="26" customFormat="1" ht="21" customHeight="1" x14ac:dyDescent="0.2">
      <c r="A85" s="27" t="s">
        <v>37</v>
      </c>
      <c r="B85" s="27"/>
      <c r="C85" s="1"/>
      <c r="D85" s="60"/>
      <c r="E85" s="2"/>
      <c r="F85" s="2"/>
      <c r="G85" s="3"/>
      <c r="H85" s="3"/>
      <c r="I85" s="3"/>
    </row>
    <row r="86" spans="1:9" s="26" customFormat="1" ht="14.1" customHeight="1" x14ac:dyDescent="0.2">
      <c r="A86" s="27"/>
      <c r="B86" s="27" t="s">
        <v>29</v>
      </c>
      <c r="C86" s="1">
        <f>SUM(E86:F86)</f>
        <v>293</v>
      </c>
      <c r="D86" s="60">
        <f t="shared" si="17"/>
        <v>0.33259926896269892</v>
      </c>
      <c r="E86" s="2">
        <v>73</v>
      </c>
      <c r="F86" s="2">
        <v>220</v>
      </c>
      <c r="G86" s="3">
        <v>293</v>
      </c>
      <c r="H86" s="3">
        <v>0</v>
      </c>
      <c r="I86" s="3">
        <v>0</v>
      </c>
    </row>
    <row r="87" spans="1:9" s="26" customFormat="1" ht="21" customHeight="1" x14ac:dyDescent="0.2">
      <c r="A87" s="27" t="s">
        <v>18</v>
      </c>
      <c r="B87" s="27"/>
      <c r="C87" s="1">
        <f>SUM(C88:C89)</f>
        <v>478</v>
      </c>
      <c r="D87" s="59">
        <f t="shared" ref="D87:I87" si="20">SUM(D88:D89)</f>
        <v>0.5426022203555293</v>
      </c>
      <c r="E87" s="1">
        <f t="shared" si="20"/>
        <v>105</v>
      </c>
      <c r="F87" s="1">
        <f t="shared" si="20"/>
        <v>373</v>
      </c>
      <c r="G87" s="1">
        <f t="shared" si="20"/>
        <v>331</v>
      </c>
      <c r="H87" s="1">
        <f t="shared" si="20"/>
        <v>147</v>
      </c>
      <c r="I87" s="1">
        <f t="shared" si="20"/>
        <v>0</v>
      </c>
    </row>
    <row r="88" spans="1:9" s="26" customFormat="1" ht="16.350000000000001" customHeight="1" x14ac:dyDescent="0.2">
      <c r="A88" s="27"/>
      <c r="B88" s="27" t="s">
        <v>28</v>
      </c>
      <c r="C88" s="1">
        <f t="shared" si="19"/>
        <v>193</v>
      </c>
      <c r="D88" s="60">
        <f t="shared" si="17"/>
        <v>0.21908416010170953</v>
      </c>
      <c r="E88" s="2">
        <v>59</v>
      </c>
      <c r="F88" s="2">
        <v>134</v>
      </c>
      <c r="G88" s="3">
        <v>46</v>
      </c>
      <c r="H88" s="3">
        <v>147</v>
      </c>
      <c r="I88" s="3">
        <v>0</v>
      </c>
    </row>
    <row r="89" spans="1:9" s="26" customFormat="1" ht="16.350000000000001" customHeight="1" x14ac:dyDescent="0.2">
      <c r="A89" s="27"/>
      <c r="B89" s="27" t="s">
        <v>29</v>
      </c>
      <c r="C89" s="1">
        <f t="shared" si="19"/>
        <v>285</v>
      </c>
      <c r="D89" s="60">
        <f t="shared" si="17"/>
        <v>0.32351806025381979</v>
      </c>
      <c r="E89" s="2">
        <v>46</v>
      </c>
      <c r="F89" s="2">
        <v>239</v>
      </c>
      <c r="G89" s="3">
        <v>285</v>
      </c>
      <c r="H89" s="3">
        <v>0</v>
      </c>
      <c r="I89" s="3">
        <v>0</v>
      </c>
    </row>
    <row r="90" spans="1:9" s="26" customFormat="1" ht="21" customHeight="1" x14ac:dyDescent="0.2">
      <c r="A90" s="27" t="s">
        <v>23</v>
      </c>
      <c r="B90" s="27"/>
      <c r="C90" s="1">
        <f>SUM(C91:C92)</f>
        <v>1242</v>
      </c>
      <c r="D90" s="59">
        <f t="shared" ref="D90:I90" si="21">SUM(D91:D92)</f>
        <v>1.4098576520534882</v>
      </c>
      <c r="E90" s="1">
        <f t="shared" si="21"/>
        <v>247</v>
      </c>
      <c r="F90" s="1">
        <f t="shared" si="21"/>
        <v>995</v>
      </c>
      <c r="G90" s="1">
        <f t="shared" si="21"/>
        <v>784</v>
      </c>
      <c r="H90" s="1">
        <f t="shared" si="21"/>
        <v>458</v>
      </c>
      <c r="I90" s="1">
        <f t="shared" si="21"/>
        <v>0</v>
      </c>
    </row>
    <row r="91" spans="1:9" s="34" customFormat="1" ht="16.5" customHeight="1" x14ac:dyDescent="0.2">
      <c r="A91" s="37"/>
      <c r="B91" s="67" t="s">
        <v>29</v>
      </c>
      <c r="C91" s="1">
        <f t="shared" si="19"/>
        <v>1095</v>
      </c>
      <c r="D91" s="60">
        <f t="shared" si="17"/>
        <v>1.2429904420278339</v>
      </c>
      <c r="E91" s="9">
        <v>220</v>
      </c>
      <c r="F91" s="9">
        <v>875</v>
      </c>
      <c r="G91" s="7">
        <v>637</v>
      </c>
      <c r="H91" s="15">
        <v>458</v>
      </c>
      <c r="I91" s="3">
        <v>0</v>
      </c>
    </row>
    <row r="92" spans="1:9" s="34" customFormat="1" ht="16.5" customHeight="1" x14ac:dyDescent="0.2">
      <c r="A92" s="37"/>
      <c r="B92" s="38" t="s">
        <v>31</v>
      </c>
      <c r="C92" s="1">
        <f t="shared" si="19"/>
        <v>147</v>
      </c>
      <c r="D92" s="60">
        <f t="shared" si="17"/>
        <v>0.16686721002565441</v>
      </c>
      <c r="E92" s="9">
        <v>27</v>
      </c>
      <c r="F92" s="9">
        <v>120</v>
      </c>
      <c r="G92" s="9">
        <v>147</v>
      </c>
      <c r="H92" s="9">
        <v>0</v>
      </c>
      <c r="I92" s="9">
        <v>0</v>
      </c>
    </row>
    <row r="93" spans="1:9" s="34" customFormat="1" ht="21" customHeight="1" x14ac:dyDescent="0.2">
      <c r="A93" s="65" t="s">
        <v>35</v>
      </c>
      <c r="B93" s="35"/>
      <c r="C93" s="1">
        <f>SUM(E93:F93)</f>
        <v>7</v>
      </c>
      <c r="D93" s="60">
        <f t="shared" si="17"/>
        <v>7.9460576202692573E-3</v>
      </c>
      <c r="E93" s="9">
        <v>3</v>
      </c>
      <c r="F93" s="9">
        <v>4</v>
      </c>
      <c r="G93" s="7">
        <v>7</v>
      </c>
      <c r="H93" s="15" t="s">
        <v>7</v>
      </c>
      <c r="I93" s="9" t="s">
        <v>7</v>
      </c>
    </row>
    <row r="94" spans="1:9" s="34" customFormat="1" ht="21" customHeight="1" x14ac:dyDescent="0.2">
      <c r="A94" s="38" t="s">
        <v>48</v>
      </c>
      <c r="B94" s="33"/>
      <c r="C94" s="1"/>
      <c r="D94" s="60"/>
      <c r="E94" s="1"/>
      <c r="F94" s="1"/>
      <c r="G94" s="1"/>
      <c r="H94" s="1"/>
      <c r="I94" s="1"/>
    </row>
    <row r="95" spans="1:9" s="34" customFormat="1" ht="14.1" customHeight="1" x14ac:dyDescent="0.2">
      <c r="A95" s="38" t="s">
        <v>49</v>
      </c>
      <c r="B95" s="33"/>
      <c r="C95" s="1">
        <f>SUM(C96:C97)</f>
        <v>24</v>
      </c>
      <c r="D95" s="59">
        <f t="shared" ref="D95:I95" si="22">SUM(D96:D97)</f>
        <v>2.7243626126637457E-2</v>
      </c>
      <c r="E95" s="1">
        <f t="shared" si="22"/>
        <v>6</v>
      </c>
      <c r="F95" s="1">
        <f t="shared" si="22"/>
        <v>18</v>
      </c>
      <c r="G95" s="1">
        <f t="shared" si="22"/>
        <v>24</v>
      </c>
      <c r="H95" s="1">
        <f t="shared" si="22"/>
        <v>0</v>
      </c>
      <c r="I95" s="1">
        <f t="shared" si="22"/>
        <v>0</v>
      </c>
    </row>
    <row r="96" spans="1:9" s="34" customFormat="1" ht="16.5" customHeight="1" x14ac:dyDescent="0.2">
      <c r="A96" s="33"/>
      <c r="B96" s="38" t="s">
        <v>36</v>
      </c>
      <c r="C96" s="1">
        <f t="shared" si="19"/>
        <v>12</v>
      </c>
      <c r="D96" s="60">
        <f t="shared" si="17"/>
        <v>1.3621813063318729E-2</v>
      </c>
      <c r="E96" s="9">
        <v>1</v>
      </c>
      <c r="F96" s="9">
        <v>11</v>
      </c>
      <c r="G96" s="9">
        <v>12</v>
      </c>
      <c r="H96" s="13" t="s">
        <v>7</v>
      </c>
      <c r="I96" s="9" t="s">
        <v>7</v>
      </c>
    </row>
    <row r="97" spans="1:9" s="34" customFormat="1" ht="16.5" customHeight="1" x14ac:dyDescent="0.2">
      <c r="A97" s="33"/>
      <c r="B97" s="38" t="s">
        <v>31</v>
      </c>
      <c r="C97" s="1">
        <f t="shared" si="19"/>
        <v>12</v>
      </c>
      <c r="D97" s="60">
        <f t="shared" si="17"/>
        <v>1.3621813063318729E-2</v>
      </c>
      <c r="E97" s="9">
        <v>5</v>
      </c>
      <c r="F97" s="9">
        <v>7</v>
      </c>
      <c r="G97" s="9">
        <v>12</v>
      </c>
      <c r="H97" s="9">
        <v>0</v>
      </c>
      <c r="I97" s="9">
        <v>0</v>
      </c>
    </row>
    <row r="98" spans="1:9" s="34" customFormat="1" ht="21" customHeight="1" x14ac:dyDescent="0.2">
      <c r="A98" s="38" t="s">
        <v>38</v>
      </c>
      <c r="B98" s="33"/>
      <c r="C98" s="1"/>
      <c r="D98" s="60"/>
      <c r="E98" s="9"/>
      <c r="F98" s="9"/>
      <c r="G98" s="9"/>
      <c r="H98" s="9"/>
      <c r="I98" s="9"/>
    </row>
    <row r="99" spans="1:9" s="34" customFormat="1" ht="14.1" customHeight="1" x14ac:dyDescent="0.2">
      <c r="A99" s="38" t="s">
        <v>39</v>
      </c>
      <c r="B99" s="33"/>
      <c r="C99" s="1">
        <f>SUM(E99:F99)</f>
        <v>19</v>
      </c>
      <c r="D99" s="60">
        <f>C99/$C$8*100</f>
        <v>2.1567870683587984E-2</v>
      </c>
      <c r="E99" s="9">
        <v>12</v>
      </c>
      <c r="F99" s="9">
        <v>7</v>
      </c>
      <c r="G99" s="9">
        <v>19</v>
      </c>
      <c r="H99" s="9" t="s">
        <v>7</v>
      </c>
      <c r="I99" s="9" t="s">
        <v>7</v>
      </c>
    </row>
    <row r="100" spans="1:9" ht="12.2" customHeight="1" x14ac:dyDescent="0.2">
      <c r="A100" s="44"/>
      <c r="B100" s="44"/>
      <c r="C100" s="45"/>
      <c r="D100" s="61"/>
      <c r="E100" s="46"/>
      <c r="F100" s="47"/>
      <c r="G100" s="48"/>
      <c r="H100" s="48"/>
      <c r="I100" s="48"/>
    </row>
    <row r="101" spans="1:9" ht="12.2" customHeight="1" x14ac:dyDescent="0.2">
      <c r="C101" s="49"/>
      <c r="D101" s="75"/>
      <c r="E101" s="71"/>
      <c r="F101" s="71"/>
      <c r="G101" s="69"/>
      <c r="H101" s="69"/>
      <c r="I101" s="69"/>
    </row>
    <row r="102" spans="1:9" s="43" customFormat="1" ht="16.5" customHeight="1" x14ac:dyDescent="0.2">
      <c r="A102" s="36" t="s">
        <v>26</v>
      </c>
      <c r="B102" s="32"/>
      <c r="C102" s="72"/>
      <c r="D102" s="68"/>
      <c r="E102" s="32"/>
      <c r="F102" s="32"/>
    </row>
    <row r="103" spans="1:9" s="19" customFormat="1" ht="16.5" customHeight="1" x14ac:dyDescent="0.2">
      <c r="A103" s="83" t="s">
        <v>24</v>
      </c>
      <c r="B103" s="84"/>
      <c r="C103" s="84"/>
      <c r="D103" s="84"/>
      <c r="E103" s="84"/>
      <c r="F103" s="84"/>
      <c r="G103" s="84"/>
    </row>
    <row r="104" spans="1:9" s="19" customFormat="1" ht="16.5" customHeight="1" x14ac:dyDescent="0.2">
      <c r="A104" s="77" t="s">
        <v>25</v>
      </c>
      <c r="B104" s="78"/>
      <c r="C104" s="73"/>
      <c r="D104" s="76"/>
      <c r="E104" s="78"/>
      <c r="F104" s="78"/>
      <c r="G104" s="78"/>
    </row>
    <row r="105" spans="1:9" s="19" customFormat="1" ht="16.5" customHeight="1" x14ac:dyDescent="0.2">
      <c r="A105" s="77" t="s">
        <v>51</v>
      </c>
      <c r="B105" s="78"/>
      <c r="C105" s="73"/>
      <c r="D105" s="76"/>
      <c r="E105" s="78"/>
      <c r="F105" s="78"/>
      <c r="G105" s="78"/>
    </row>
    <row r="106" spans="1:9" s="19" customFormat="1" ht="16.5" customHeight="1" x14ac:dyDescent="0.2">
      <c r="A106" s="51" t="s">
        <v>19</v>
      </c>
      <c r="B106" s="18"/>
      <c r="C106" s="28"/>
      <c r="D106" s="63"/>
      <c r="E106" s="50"/>
      <c r="F106" s="50"/>
      <c r="G106" s="52"/>
      <c r="H106" s="52"/>
      <c r="I106" s="52"/>
    </row>
    <row r="107" spans="1:9" s="19" customFormat="1" ht="16.5" customHeight="1" x14ac:dyDescent="0.2">
      <c r="A107" s="27" t="s">
        <v>20</v>
      </c>
      <c r="B107" s="18"/>
      <c r="C107" s="28"/>
      <c r="D107" s="63"/>
      <c r="E107" s="50"/>
      <c r="F107" s="50"/>
      <c r="G107" s="52"/>
      <c r="H107" s="52"/>
      <c r="I107" s="52"/>
    </row>
    <row r="108" spans="1:9" s="19" customFormat="1" ht="16.5" customHeight="1" x14ac:dyDescent="0.2">
      <c r="A108" s="18" t="s">
        <v>21</v>
      </c>
      <c r="B108" s="18"/>
      <c r="C108" s="28"/>
      <c r="D108" s="63"/>
      <c r="E108" s="50"/>
      <c r="F108" s="50"/>
      <c r="G108" s="52"/>
      <c r="H108" s="52"/>
      <c r="I108" s="52"/>
    </row>
    <row r="109" spans="1:9" s="16" customFormat="1" ht="16.5" customHeight="1" x14ac:dyDescent="0.2">
      <c r="A109" s="18"/>
      <c r="B109" s="18"/>
      <c r="C109" s="49"/>
      <c r="D109" s="62"/>
      <c r="E109" s="50"/>
      <c r="F109" s="50"/>
    </row>
    <row r="110" spans="1:9" s="16" customFormat="1" ht="16.5" customHeight="1" x14ac:dyDescent="0.2">
      <c r="A110" s="18"/>
      <c r="B110" s="18"/>
      <c r="C110" s="49"/>
      <c r="D110" s="62"/>
      <c r="E110" s="50"/>
      <c r="F110" s="50"/>
    </row>
    <row r="111" spans="1:9" s="16" customFormat="1" ht="16.5" customHeight="1" x14ac:dyDescent="0.2">
      <c r="A111" s="18"/>
      <c r="B111" s="18"/>
      <c r="C111" s="49"/>
      <c r="D111" s="62"/>
      <c r="E111" s="50"/>
      <c r="F111" s="50"/>
    </row>
    <row r="112" spans="1:9" s="16" customFormat="1" ht="16.5" customHeight="1" x14ac:dyDescent="0.2">
      <c r="A112" s="18"/>
      <c r="B112" s="18"/>
      <c r="C112" s="49"/>
      <c r="D112" s="62"/>
      <c r="E112" s="50"/>
      <c r="F112" s="50"/>
    </row>
    <row r="113" spans="1:6" s="16" customFormat="1" ht="16.5" customHeight="1" x14ac:dyDescent="0.2">
      <c r="A113" s="18"/>
      <c r="B113" s="18"/>
      <c r="C113" s="49"/>
      <c r="D113" s="62"/>
      <c r="E113" s="50"/>
      <c r="F113" s="50"/>
    </row>
    <row r="114" spans="1:6" s="16" customFormat="1" ht="16.5" customHeight="1" x14ac:dyDescent="0.2">
      <c r="A114" s="18"/>
      <c r="B114" s="18"/>
      <c r="C114" s="49"/>
      <c r="D114" s="62"/>
      <c r="E114" s="50"/>
      <c r="F114" s="50"/>
    </row>
    <row r="115" spans="1:6" s="16" customFormat="1" ht="16.5" customHeight="1" x14ac:dyDescent="0.2">
      <c r="A115" s="18"/>
      <c r="B115" s="18"/>
      <c r="C115" s="49"/>
      <c r="D115" s="62"/>
      <c r="E115" s="50"/>
      <c r="F115" s="50"/>
    </row>
    <row r="116" spans="1:6" s="16" customFormat="1" ht="16.5" customHeight="1" x14ac:dyDescent="0.2">
      <c r="A116" s="18"/>
      <c r="B116" s="18"/>
      <c r="C116" s="49"/>
      <c r="D116" s="62"/>
      <c r="E116" s="50"/>
      <c r="F116" s="50"/>
    </row>
    <row r="117" spans="1:6" s="16" customFormat="1" ht="16.5" customHeight="1" x14ac:dyDescent="0.2">
      <c r="A117" s="19"/>
      <c r="B117" s="19"/>
      <c r="C117" s="49"/>
      <c r="D117" s="62"/>
      <c r="E117" s="50"/>
      <c r="F117" s="50"/>
    </row>
    <row r="118" spans="1:6" s="16" customFormat="1" ht="16.5" customHeight="1" x14ac:dyDescent="0.2">
      <c r="A118" s="19"/>
      <c r="B118" s="19"/>
      <c r="C118" s="49"/>
      <c r="D118" s="62"/>
      <c r="E118" s="50"/>
      <c r="F118" s="50"/>
    </row>
    <row r="119" spans="1:6" s="16" customFormat="1" ht="16.5" customHeight="1" x14ac:dyDescent="0.2">
      <c r="A119" s="19"/>
      <c r="B119" s="19"/>
      <c r="C119" s="49"/>
      <c r="D119" s="62"/>
      <c r="E119" s="50"/>
      <c r="F119" s="50"/>
    </row>
    <row r="120" spans="1:6" s="16" customFormat="1" x14ac:dyDescent="0.2">
      <c r="A120" s="19"/>
      <c r="B120" s="19"/>
      <c r="C120" s="49"/>
      <c r="D120" s="62"/>
      <c r="E120" s="50"/>
      <c r="F120" s="50"/>
    </row>
    <row r="121" spans="1:6" s="16" customFormat="1" x14ac:dyDescent="0.2">
      <c r="A121" s="19"/>
      <c r="B121" s="19"/>
      <c r="C121" s="49"/>
      <c r="D121" s="62"/>
      <c r="E121" s="50"/>
      <c r="F121" s="50"/>
    </row>
    <row r="122" spans="1:6" s="16" customFormat="1" x14ac:dyDescent="0.2">
      <c r="A122" s="19"/>
      <c r="B122" s="19"/>
      <c r="C122" s="49"/>
      <c r="D122" s="62"/>
      <c r="E122" s="50"/>
      <c r="F122" s="50"/>
    </row>
    <row r="123" spans="1:6" s="16" customFormat="1" x14ac:dyDescent="0.2">
      <c r="A123" s="19"/>
      <c r="B123" s="19"/>
      <c r="C123" s="49"/>
      <c r="D123" s="62"/>
      <c r="E123" s="50"/>
      <c r="F123" s="50"/>
    </row>
    <row r="124" spans="1:6" s="16" customFormat="1" x14ac:dyDescent="0.2">
      <c r="A124" s="19"/>
      <c r="B124" s="19"/>
      <c r="C124" s="49"/>
      <c r="D124" s="62"/>
      <c r="E124" s="50"/>
      <c r="F124" s="50"/>
    </row>
    <row r="125" spans="1:6" s="16" customFormat="1" x14ac:dyDescent="0.2">
      <c r="A125" s="19"/>
      <c r="B125" s="19"/>
      <c r="C125" s="49"/>
      <c r="D125" s="62"/>
      <c r="E125" s="50"/>
      <c r="F125" s="50"/>
    </row>
    <row r="126" spans="1:6" s="16" customFormat="1" x14ac:dyDescent="0.2">
      <c r="A126" s="19"/>
      <c r="B126" s="19"/>
      <c r="C126" s="49"/>
      <c r="D126" s="62"/>
      <c r="E126" s="50"/>
      <c r="F126" s="50"/>
    </row>
    <row r="127" spans="1:6" s="16" customFormat="1" x14ac:dyDescent="0.2">
      <c r="A127" s="19"/>
      <c r="B127" s="19"/>
      <c r="C127" s="49"/>
      <c r="D127" s="62"/>
      <c r="E127" s="50"/>
      <c r="F127" s="50"/>
    </row>
    <row r="128" spans="1:6" s="16" customFormat="1" x14ac:dyDescent="0.2">
      <c r="A128" s="19"/>
      <c r="B128" s="19"/>
      <c r="C128" s="49"/>
      <c r="D128" s="62"/>
      <c r="E128" s="50"/>
      <c r="F128" s="50"/>
    </row>
    <row r="129" spans="1:6" s="16" customFormat="1" x14ac:dyDescent="0.2">
      <c r="A129" s="19"/>
      <c r="B129" s="19"/>
      <c r="C129" s="49"/>
      <c r="D129" s="62"/>
      <c r="E129" s="50"/>
      <c r="F129" s="50"/>
    </row>
    <row r="130" spans="1:6" s="16" customFormat="1" x14ac:dyDescent="0.2">
      <c r="A130" s="19"/>
      <c r="B130" s="19"/>
      <c r="C130" s="49"/>
      <c r="D130" s="62"/>
      <c r="E130" s="50"/>
      <c r="F130" s="50"/>
    </row>
    <row r="131" spans="1:6" s="16" customFormat="1" x14ac:dyDescent="0.2">
      <c r="A131" s="19"/>
      <c r="B131" s="19"/>
      <c r="C131" s="49"/>
      <c r="D131" s="62"/>
      <c r="E131" s="50"/>
      <c r="F131" s="50"/>
    </row>
    <row r="132" spans="1:6" s="16" customFormat="1" x14ac:dyDescent="0.2">
      <c r="A132" s="19"/>
      <c r="B132" s="19"/>
      <c r="C132" s="49"/>
      <c r="D132" s="62"/>
      <c r="E132" s="50"/>
      <c r="F132" s="50"/>
    </row>
    <row r="133" spans="1:6" s="16" customFormat="1" x14ac:dyDescent="0.2">
      <c r="A133" s="18"/>
      <c r="B133" s="18"/>
      <c r="C133" s="49"/>
      <c r="D133" s="62"/>
      <c r="E133" s="50"/>
      <c r="F133" s="50"/>
    </row>
    <row r="134" spans="1:6" s="16" customFormat="1" x14ac:dyDescent="0.2">
      <c r="A134" s="18"/>
      <c r="B134" s="18"/>
      <c r="C134" s="49"/>
      <c r="D134" s="62"/>
      <c r="E134" s="50"/>
      <c r="F134" s="50"/>
    </row>
    <row r="135" spans="1:6" s="16" customFormat="1" x14ac:dyDescent="0.2">
      <c r="A135" s="18"/>
      <c r="B135" s="18"/>
      <c r="C135" s="49"/>
      <c r="D135" s="62"/>
      <c r="E135" s="50"/>
      <c r="F135" s="50"/>
    </row>
    <row r="136" spans="1:6" s="16" customFormat="1" x14ac:dyDescent="0.2">
      <c r="A136" s="18"/>
      <c r="B136" s="18"/>
      <c r="C136" s="49"/>
      <c r="D136" s="62"/>
      <c r="E136" s="50"/>
      <c r="F136" s="50"/>
    </row>
    <row r="137" spans="1:6" s="16" customFormat="1" x14ac:dyDescent="0.2">
      <c r="A137" s="18"/>
      <c r="B137" s="18"/>
      <c r="C137" s="49"/>
      <c r="D137" s="62"/>
      <c r="E137" s="50"/>
      <c r="F137" s="50"/>
    </row>
    <row r="138" spans="1:6" s="16" customFormat="1" x14ac:dyDescent="0.2">
      <c r="A138" s="18"/>
      <c r="B138" s="18"/>
      <c r="C138" s="49"/>
      <c r="D138" s="62"/>
      <c r="E138" s="50"/>
      <c r="F138" s="50"/>
    </row>
    <row r="139" spans="1:6" s="16" customFormat="1" x14ac:dyDescent="0.2">
      <c r="A139" s="18"/>
      <c r="B139" s="18"/>
      <c r="C139" s="49"/>
      <c r="D139" s="62"/>
      <c r="E139" s="50"/>
      <c r="F139" s="50"/>
    </row>
    <row r="140" spans="1:6" s="16" customFormat="1" x14ac:dyDescent="0.2">
      <c r="A140" s="18"/>
      <c r="B140" s="18"/>
      <c r="C140" s="49"/>
      <c r="D140" s="62"/>
      <c r="E140" s="50"/>
      <c r="F140" s="50"/>
    </row>
    <row r="141" spans="1:6" s="16" customFormat="1" x14ac:dyDescent="0.2">
      <c r="A141" s="18"/>
      <c r="B141" s="18"/>
      <c r="C141" s="49"/>
      <c r="D141" s="62"/>
      <c r="E141" s="50"/>
      <c r="F141" s="50"/>
    </row>
    <row r="142" spans="1:6" s="16" customFormat="1" x14ac:dyDescent="0.2">
      <c r="A142" s="18"/>
      <c r="B142" s="18"/>
      <c r="C142" s="49"/>
      <c r="D142" s="62"/>
      <c r="E142" s="50"/>
      <c r="F142" s="50"/>
    </row>
    <row r="143" spans="1:6" s="16" customFormat="1" x14ac:dyDescent="0.2">
      <c r="A143" s="18"/>
      <c r="B143" s="18"/>
      <c r="C143" s="49"/>
      <c r="D143" s="62"/>
      <c r="E143" s="50"/>
      <c r="F143" s="50"/>
    </row>
    <row r="144" spans="1:6" s="16" customFormat="1" x14ac:dyDescent="0.2">
      <c r="A144" s="18"/>
      <c r="B144" s="18"/>
      <c r="C144" s="49"/>
      <c r="D144" s="62"/>
      <c r="E144" s="50"/>
      <c r="F144" s="50"/>
    </row>
    <row r="145" spans="1:6" s="16" customFormat="1" x14ac:dyDescent="0.2">
      <c r="A145" s="18"/>
      <c r="B145" s="18"/>
      <c r="C145" s="49"/>
      <c r="D145" s="62"/>
      <c r="E145" s="50"/>
      <c r="F145" s="50"/>
    </row>
    <row r="146" spans="1:6" s="16" customFormat="1" x14ac:dyDescent="0.2">
      <c r="A146" s="18"/>
      <c r="B146" s="18"/>
      <c r="C146" s="49"/>
      <c r="D146" s="62"/>
      <c r="E146" s="50"/>
      <c r="F146" s="50"/>
    </row>
    <row r="147" spans="1:6" s="16" customFormat="1" x14ac:dyDescent="0.2">
      <c r="A147" s="18"/>
      <c r="B147" s="18"/>
      <c r="C147" s="49"/>
      <c r="D147" s="62"/>
      <c r="E147" s="50"/>
      <c r="F147" s="50"/>
    </row>
    <row r="148" spans="1:6" s="16" customFormat="1" x14ac:dyDescent="0.2">
      <c r="A148" s="18"/>
      <c r="B148" s="18"/>
      <c r="C148" s="49"/>
      <c r="D148" s="62"/>
      <c r="E148" s="50"/>
      <c r="F148" s="50"/>
    </row>
    <row r="149" spans="1:6" s="16" customFormat="1" x14ac:dyDescent="0.2">
      <c r="A149" s="18"/>
      <c r="B149" s="18"/>
      <c r="C149" s="49"/>
      <c r="D149" s="62"/>
      <c r="E149" s="50"/>
      <c r="F149" s="50"/>
    </row>
    <row r="150" spans="1:6" s="16" customFormat="1" x14ac:dyDescent="0.2">
      <c r="A150" s="18"/>
      <c r="B150" s="18"/>
      <c r="C150" s="49"/>
      <c r="D150" s="62"/>
      <c r="E150" s="50"/>
      <c r="F150" s="50"/>
    </row>
    <row r="151" spans="1:6" s="16" customFormat="1" x14ac:dyDescent="0.2">
      <c r="A151" s="18"/>
      <c r="B151" s="18"/>
      <c r="C151" s="49"/>
      <c r="D151" s="62"/>
      <c r="E151" s="50"/>
      <c r="F151" s="50"/>
    </row>
    <row r="152" spans="1:6" s="16" customFormat="1" x14ac:dyDescent="0.2">
      <c r="A152" s="18"/>
      <c r="B152" s="18"/>
      <c r="C152" s="49"/>
      <c r="D152" s="62"/>
      <c r="E152" s="50"/>
      <c r="F152" s="50"/>
    </row>
    <row r="153" spans="1:6" s="16" customFormat="1" x14ac:dyDescent="0.2">
      <c r="A153" s="18"/>
      <c r="B153" s="18"/>
      <c r="C153" s="49"/>
      <c r="D153" s="62"/>
      <c r="E153" s="50"/>
      <c r="F153" s="50"/>
    </row>
    <row r="154" spans="1:6" s="16" customFormat="1" x14ac:dyDescent="0.2">
      <c r="A154" s="18"/>
      <c r="B154" s="18"/>
      <c r="C154" s="49"/>
      <c r="D154" s="62"/>
      <c r="E154" s="50"/>
      <c r="F154" s="50"/>
    </row>
    <row r="155" spans="1:6" s="16" customFormat="1" x14ac:dyDescent="0.2">
      <c r="A155" s="18"/>
      <c r="B155" s="18"/>
      <c r="C155" s="49"/>
      <c r="D155" s="62"/>
      <c r="E155" s="50"/>
      <c r="F155" s="50"/>
    </row>
    <row r="156" spans="1:6" s="16" customFormat="1" x14ac:dyDescent="0.2">
      <c r="A156" s="18"/>
      <c r="B156" s="18"/>
      <c r="C156" s="49"/>
      <c r="D156" s="62"/>
      <c r="E156" s="50"/>
      <c r="F156" s="50"/>
    </row>
    <row r="157" spans="1:6" s="16" customFormat="1" x14ac:dyDescent="0.2">
      <c r="A157" s="18"/>
      <c r="B157" s="18"/>
      <c r="C157" s="49"/>
      <c r="D157" s="62"/>
      <c r="E157" s="50"/>
      <c r="F157" s="50"/>
    </row>
    <row r="158" spans="1:6" s="16" customFormat="1" x14ac:dyDescent="0.2">
      <c r="A158" s="18"/>
      <c r="B158" s="18"/>
      <c r="C158" s="49"/>
      <c r="D158" s="62"/>
      <c r="E158" s="50"/>
      <c r="F158" s="50"/>
    </row>
    <row r="159" spans="1:6" s="16" customFormat="1" x14ac:dyDescent="0.2">
      <c r="A159" s="18"/>
      <c r="B159" s="18"/>
      <c r="C159" s="49"/>
      <c r="D159" s="62"/>
      <c r="E159" s="50"/>
      <c r="F159" s="50"/>
    </row>
    <row r="160" spans="1:6" s="16" customFormat="1" x14ac:dyDescent="0.2">
      <c r="A160" s="18"/>
      <c r="B160" s="18"/>
      <c r="C160" s="49"/>
      <c r="D160" s="62"/>
      <c r="E160" s="50"/>
      <c r="F160" s="50"/>
    </row>
    <row r="161" spans="1:6" s="16" customFormat="1" x14ac:dyDescent="0.2">
      <c r="A161" s="18"/>
      <c r="B161" s="18"/>
      <c r="C161" s="49"/>
      <c r="D161" s="62"/>
      <c r="E161" s="50"/>
      <c r="F161" s="50"/>
    </row>
    <row r="162" spans="1:6" s="16" customFormat="1" x14ac:dyDescent="0.2">
      <c r="A162" s="18"/>
      <c r="B162" s="18"/>
      <c r="C162" s="49"/>
      <c r="D162" s="62"/>
      <c r="E162" s="50"/>
      <c r="F162" s="50"/>
    </row>
    <row r="163" spans="1:6" s="16" customFormat="1" x14ac:dyDescent="0.2">
      <c r="A163" s="18"/>
      <c r="B163" s="18"/>
      <c r="C163" s="49"/>
      <c r="D163" s="62"/>
      <c r="E163" s="50"/>
      <c r="F163" s="50"/>
    </row>
    <row r="164" spans="1:6" s="16" customFormat="1" x14ac:dyDescent="0.2">
      <c r="A164" s="18"/>
      <c r="B164" s="18"/>
      <c r="C164" s="49"/>
      <c r="D164" s="62"/>
      <c r="E164" s="50"/>
      <c r="F164" s="50"/>
    </row>
    <row r="165" spans="1:6" s="16" customFormat="1" x14ac:dyDescent="0.2">
      <c r="A165" s="18"/>
      <c r="B165" s="18"/>
      <c r="C165" s="49"/>
      <c r="D165" s="62"/>
      <c r="E165" s="50"/>
      <c r="F165" s="50"/>
    </row>
    <row r="166" spans="1:6" s="16" customFormat="1" x14ac:dyDescent="0.2">
      <c r="A166" s="18"/>
      <c r="B166" s="18"/>
      <c r="C166" s="49"/>
      <c r="D166" s="62"/>
      <c r="E166" s="50"/>
      <c r="F166" s="50"/>
    </row>
    <row r="167" spans="1:6" s="16" customFormat="1" x14ac:dyDescent="0.2">
      <c r="A167" s="18"/>
      <c r="B167" s="18"/>
      <c r="C167" s="49"/>
      <c r="D167" s="62"/>
      <c r="E167" s="50"/>
      <c r="F167" s="50"/>
    </row>
    <row r="168" spans="1:6" s="16" customFormat="1" x14ac:dyDescent="0.2">
      <c r="A168" s="18"/>
      <c r="B168" s="18"/>
      <c r="C168" s="49"/>
      <c r="D168" s="62"/>
      <c r="E168" s="50"/>
      <c r="F168" s="50"/>
    </row>
    <row r="169" spans="1:6" s="16" customFormat="1" x14ac:dyDescent="0.2">
      <c r="A169" s="18"/>
      <c r="B169" s="18"/>
      <c r="C169" s="49"/>
      <c r="D169" s="62"/>
      <c r="E169" s="50"/>
      <c r="F169" s="50"/>
    </row>
    <row r="170" spans="1:6" s="16" customFormat="1" x14ac:dyDescent="0.2">
      <c r="A170" s="18"/>
      <c r="B170" s="18"/>
      <c r="C170" s="49"/>
      <c r="D170" s="62"/>
      <c r="E170" s="50"/>
      <c r="F170" s="50"/>
    </row>
    <row r="171" spans="1:6" s="16" customFormat="1" x14ac:dyDescent="0.2">
      <c r="A171" s="18"/>
      <c r="B171" s="18"/>
      <c r="C171" s="49"/>
      <c r="D171" s="62"/>
      <c r="E171" s="50"/>
      <c r="F171" s="50"/>
    </row>
    <row r="172" spans="1:6" s="16" customFormat="1" x14ac:dyDescent="0.2">
      <c r="A172" s="18"/>
      <c r="B172" s="18"/>
      <c r="C172" s="49"/>
      <c r="D172" s="62"/>
      <c r="E172" s="50"/>
      <c r="F172" s="50"/>
    </row>
    <row r="173" spans="1:6" s="16" customFormat="1" x14ac:dyDescent="0.2">
      <c r="A173" s="18"/>
      <c r="B173" s="18"/>
      <c r="C173" s="49"/>
      <c r="D173" s="62"/>
      <c r="E173" s="50"/>
      <c r="F173" s="50"/>
    </row>
    <row r="174" spans="1:6" s="16" customFormat="1" x14ac:dyDescent="0.2">
      <c r="A174" s="18"/>
      <c r="B174" s="18"/>
      <c r="C174" s="49"/>
      <c r="D174" s="62"/>
      <c r="E174" s="50"/>
      <c r="F174" s="50"/>
    </row>
    <row r="175" spans="1:6" s="16" customFormat="1" x14ac:dyDescent="0.2">
      <c r="A175" s="18"/>
      <c r="B175" s="18"/>
      <c r="C175" s="49"/>
      <c r="D175" s="62"/>
      <c r="E175" s="50"/>
      <c r="F175" s="50"/>
    </row>
    <row r="176" spans="1:6" s="16" customFormat="1" x14ac:dyDescent="0.2">
      <c r="A176" s="18"/>
      <c r="B176" s="18"/>
      <c r="C176" s="49"/>
      <c r="D176" s="62"/>
      <c r="E176" s="50"/>
      <c r="F176" s="50"/>
    </row>
    <row r="177" spans="1:6" s="16" customFormat="1" x14ac:dyDescent="0.2">
      <c r="A177" s="18"/>
      <c r="B177" s="18"/>
      <c r="C177" s="49"/>
      <c r="D177" s="62"/>
      <c r="E177" s="50"/>
      <c r="F177" s="50"/>
    </row>
    <row r="178" spans="1:6" s="16" customFormat="1" x14ac:dyDescent="0.2">
      <c r="A178" s="18"/>
      <c r="B178" s="18"/>
      <c r="C178" s="49"/>
      <c r="D178" s="62"/>
      <c r="E178" s="50"/>
      <c r="F178" s="50"/>
    </row>
    <row r="179" spans="1:6" s="16" customFormat="1" x14ac:dyDescent="0.2">
      <c r="A179" s="18"/>
      <c r="B179" s="18"/>
      <c r="C179" s="49"/>
      <c r="D179" s="62"/>
      <c r="E179" s="50"/>
      <c r="F179" s="50"/>
    </row>
    <row r="180" spans="1:6" s="16" customFormat="1" x14ac:dyDescent="0.2">
      <c r="A180" s="18"/>
      <c r="B180" s="18"/>
      <c r="C180" s="49"/>
      <c r="D180" s="62"/>
      <c r="E180" s="50"/>
      <c r="F180" s="50"/>
    </row>
    <row r="181" spans="1:6" s="16" customFormat="1" x14ac:dyDescent="0.2">
      <c r="A181" s="18"/>
      <c r="B181" s="18"/>
      <c r="C181" s="49"/>
      <c r="D181" s="62"/>
      <c r="E181" s="50"/>
      <c r="F181" s="50"/>
    </row>
    <row r="182" spans="1:6" s="16" customFormat="1" x14ac:dyDescent="0.2">
      <c r="A182" s="18"/>
      <c r="B182" s="18"/>
      <c r="C182" s="49"/>
      <c r="D182" s="62"/>
      <c r="E182" s="50"/>
      <c r="F182" s="50"/>
    </row>
    <row r="183" spans="1:6" s="16" customFormat="1" x14ac:dyDescent="0.2">
      <c r="A183" s="18"/>
      <c r="B183" s="18"/>
      <c r="C183" s="49"/>
      <c r="D183" s="62"/>
      <c r="E183" s="50"/>
      <c r="F183" s="50"/>
    </row>
    <row r="184" spans="1:6" s="16" customFormat="1" x14ac:dyDescent="0.2">
      <c r="A184" s="18"/>
      <c r="B184" s="18"/>
      <c r="C184" s="49"/>
      <c r="D184" s="62"/>
      <c r="E184" s="50"/>
      <c r="F184" s="50"/>
    </row>
    <row r="185" spans="1:6" s="16" customFormat="1" x14ac:dyDescent="0.2">
      <c r="A185" s="18"/>
      <c r="B185" s="18"/>
      <c r="C185" s="49"/>
      <c r="D185" s="62"/>
      <c r="E185" s="50"/>
      <c r="F185" s="50"/>
    </row>
    <row r="186" spans="1:6" s="16" customFormat="1" x14ac:dyDescent="0.2">
      <c r="A186" s="18"/>
      <c r="B186" s="18"/>
      <c r="C186" s="49"/>
      <c r="D186" s="62"/>
      <c r="E186" s="50"/>
      <c r="F186" s="50"/>
    </row>
    <row r="187" spans="1:6" s="16" customFormat="1" x14ac:dyDescent="0.2">
      <c r="A187" s="18"/>
      <c r="B187" s="18"/>
      <c r="C187" s="49"/>
      <c r="D187" s="62"/>
      <c r="E187" s="50"/>
      <c r="F187" s="50"/>
    </row>
    <row r="188" spans="1:6" s="16" customFormat="1" x14ac:dyDescent="0.2">
      <c r="A188" s="18"/>
      <c r="B188" s="18"/>
      <c r="C188" s="49"/>
      <c r="D188" s="62"/>
      <c r="E188" s="50"/>
      <c r="F188" s="50"/>
    </row>
    <row r="189" spans="1:6" s="16" customFormat="1" x14ac:dyDescent="0.2">
      <c r="A189" s="18"/>
      <c r="B189" s="18"/>
      <c r="C189" s="49"/>
      <c r="D189" s="62"/>
      <c r="E189" s="50"/>
      <c r="F189" s="50"/>
    </row>
    <row r="190" spans="1:6" s="16" customFormat="1" x14ac:dyDescent="0.2">
      <c r="A190" s="18"/>
      <c r="B190" s="18"/>
      <c r="C190" s="49"/>
      <c r="D190" s="62"/>
      <c r="E190" s="50"/>
      <c r="F190" s="50"/>
    </row>
    <row r="191" spans="1:6" s="16" customFormat="1" x14ac:dyDescent="0.2">
      <c r="A191" s="18"/>
      <c r="B191" s="18"/>
      <c r="C191" s="49"/>
      <c r="D191" s="62"/>
      <c r="E191" s="50"/>
      <c r="F191" s="50"/>
    </row>
    <row r="192" spans="1:6" s="16" customFormat="1" x14ac:dyDescent="0.2">
      <c r="A192" s="18"/>
      <c r="B192" s="18"/>
      <c r="C192" s="49"/>
      <c r="D192" s="62"/>
      <c r="E192" s="50"/>
      <c r="F192" s="50"/>
    </row>
    <row r="193" spans="1:6" s="16" customFormat="1" x14ac:dyDescent="0.2">
      <c r="A193" s="18"/>
      <c r="B193" s="18"/>
      <c r="C193" s="49"/>
      <c r="D193" s="62"/>
      <c r="E193" s="50"/>
      <c r="F193" s="50"/>
    </row>
    <row r="194" spans="1:6" s="16" customFormat="1" x14ac:dyDescent="0.2">
      <c r="A194" s="18"/>
      <c r="B194" s="18"/>
      <c r="C194" s="49"/>
      <c r="D194" s="62"/>
      <c r="E194" s="50"/>
      <c r="F194" s="50"/>
    </row>
    <row r="195" spans="1:6" s="16" customFormat="1" x14ac:dyDescent="0.2">
      <c r="A195" s="18"/>
      <c r="B195" s="18"/>
      <c r="C195" s="49"/>
      <c r="D195" s="62"/>
      <c r="E195" s="50"/>
      <c r="F195" s="50"/>
    </row>
    <row r="196" spans="1:6" s="16" customFormat="1" x14ac:dyDescent="0.2">
      <c r="A196" s="18"/>
      <c r="B196" s="18"/>
      <c r="C196" s="49"/>
      <c r="D196" s="62"/>
      <c r="E196" s="50"/>
      <c r="F196" s="50"/>
    </row>
    <row r="197" spans="1:6" s="16" customFormat="1" x14ac:dyDescent="0.2">
      <c r="A197" s="18"/>
      <c r="B197" s="18"/>
      <c r="C197" s="49"/>
      <c r="D197" s="62"/>
      <c r="E197" s="50"/>
      <c r="F197" s="50"/>
    </row>
    <row r="198" spans="1:6" s="16" customFormat="1" x14ac:dyDescent="0.2">
      <c r="A198" s="18"/>
      <c r="B198" s="18"/>
      <c r="C198" s="49"/>
      <c r="D198" s="62"/>
      <c r="E198" s="50"/>
      <c r="F198" s="50"/>
    </row>
    <row r="199" spans="1:6" s="16" customFormat="1" x14ac:dyDescent="0.2">
      <c r="A199" s="18"/>
      <c r="B199" s="18"/>
      <c r="C199" s="49"/>
      <c r="D199" s="62"/>
      <c r="E199" s="50"/>
      <c r="F199" s="50"/>
    </row>
    <row r="200" spans="1:6" s="16" customFormat="1" x14ac:dyDescent="0.2">
      <c r="A200" s="18"/>
      <c r="B200" s="18"/>
      <c r="C200" s="49"/>
      <c r="D200" s="62"/>
      <c r="E200" s="50"/>
      <c r="F200" s="50"/>
    </row>
    <row r="201" spans="1:6" s="16" customFormat="1" x14ac:dyDescent="0.2">
      <c r="A201" s="18"/>
      <c r="B201" s="18"/>
      <c r="C201" s="49"/>
      <c r="D201" s="62"/>
      <c r="E201" s="50"/>
      <c r="F201" s="50"/>
    </row>
    <row r="202" spans="1:6" s="16" customFormat="1" x14ac:dyDescent="0.2">
      <c r="A202" s="18"/>
      <c r="B202" s="18"/>
      <c r="C202" s="49"/>
      <c r="D202" s="62"/>
      <c r="E202" s="50"/>
      <c r="F202" s="50"/>
    </row>
    <row r="203" spans="1:6" s="16" customFormat="1" x14ac:dyDescent="0.2">
      <c r="A203" s="18"/>
      <c r="B203" s="18"/>
      <c r="C203" s="49"/>
      <c r="D203" s="62"/>
      <c r="E203" s="50"/>
      <c r="F203" s="50"/>
    </row>
    <row r="204" spans="1:6" s="16" customFormat="1" x14ac:dyDescent="0.2">
      <c r="A204" s="18"/>
      <c r="B204" s="18"/>
      <c r="C204" s="49"/>
      <c r="D204" s="62"/>
      <c r="E204" s="50"/>
      <c r="F204" s="50"/>
    </row>
    <row r="205" spans="1:6" s="16" customFormat="1" x14ac:dyDescent="0.2">
      <c r="A205" s="18"/>
      <c r="B205" s="18"/>
      <c r="C205" s="49"/>
      <c r="D205" s="62"/>
      <c r="E205" s="50"/>
      <c r="F205" s="50"/>
    </row>
    <row r="206" spans="1:6" s="16" customFormat="1" x14ac:dyDescent="0.2">
      <c r="A206" s="18"/>
      <c r="B206" s="18"/>
      <c r="C206" s="49"/>
      <c r="D206" s="62"/>
      <c r="E206" s="50"/>
      <c r="F206" s="50"/>
    </row>
    <row r="207" spans="1:6" s="16" customFormat="1" x14ac:dyDescent="0.2">
      <c r="A207" s="18"/>
      <c r="B207" s="18"/>
      <c r="C207" s="49"/>
      <c r="D207" s="62"/>
      <c r="E207" s="50"/>
      <c r="F207" s="50"/>
    </row>
    <row r="208" spans="1:6" s="16" customFormat="1" x14ac:dyDescent="0.2">
      <c r="A208" s="18"/>
      <c r="B208" s="18"/>
      <c r="C208" s="49"/>
      <c r="D208" s="62"/>
      <c r="E208" s="50"/>
      <c r="F208" s="50"/>
    </row>
    <row r="209" spans="1:6" s="16" customFormat="1" x14ac:dyDescent="0.2">
      <c r="A209" s="18"/>
      <c r="B209" s="18"/>
      <c r="C209" s="49"/>
      <c r="D209" s="62"/>
      <c r="E209" s="50"/>
      <c r="F209" s="50"/>
    </row>
    <row r="210" spans="1:6" s="16" customFormat="1" x14ac:dyDescent="0.2">
      <c r="A210" s="18"/>
      <c r="B210" s="18"/>
      <c r="C210" s="49"/>
      <c r="D210" s="62"/>
      <c r="E210" s="50"/>
      <c r="F210" s="50"/>
    </row>
    <row r="211" spans="1:6" s="16" customFormat="1" x14ac:dyDescent="0.2">
      <c r="A211" s="18"/>
      <c r="B211" s="18"/>
      <c r="C211" s="49"/>
      <c r="D211" s="62"/>
      <c r="E211" s="50"/>
      <c r="F211" s="50"/>
    </row>
    <row r="212" spans="1:6" s="16" customFormat="1" x14ac:dyDescent="0.2">
      <c r="A212" s="18"/>
      <c r="B212" s="18"/>
      <c r="C212" s="49"/>
      <c r="D212" s="62"/>
      <c r="E212" s="50"/>
      <c r="F212" s="50"/>
    </row>
    <row r="213" spans="1:6" s="16" customFormat="1" x14ac:dyDescent="0.2">
      <c r="A213" s="18"/>
      <c r="B213" s="18"/>
      <c r="C213" s="49"/>
      <c r="D213" s="62"/>
      <c r="E213" s="50"/>
      <c r="F213" s="50"/>
    </row>
    <row r="214" spans="1:6" s="16" customFormat="1" x14ac:dyDescent="0.2">
      <c r="A214" s="18"/>
      <c r="B214" s="18"/>
      <c r="C214" s="49"/>
      <c r="D214" s="62"/>
      <c r="E214" s="50"/>
      <c r="F214" s="50"/>
    </row>
    <row r="215" spans="1:6" s="16" customFormat="1" x14ac:dyDescent="0.2">
      <c r="A215" s="18"/>
      <c r="B215" s="18"/>
      <c r="C215" s="49"/>
      <c r="D215" s="62"/>
      <c r="E215" s="50"/>
      <c r="F215" s="50"/>
    </row>
    <row r="216" spans="1:6" s="16" customFormat="1" x14ac:dyDescent="0.2">
      <c r="A216" s="18"/>
      <c r="B216" s="18"/>
      <c r="C216" s="49"/>
      <c r="D216" s="62"/>
      <c r="E216" s="50"/>
      <c r="F216" s="50"/>
    </row>
    <row r="217" spans="1:6" s="16" customFormat="1" x14ac:dyDescent="0.2">
      <c r="A217" s="18"/>
      <c r="B217" s="18"/>
      <c r="C217" s="49"/>
      <c r="D217" s="62"/>
      <c r="E217" s="50"/>
      <c r="F217" s="50"/>
    </row>
    <row r="218" spans="1:6" s="16" customFormat="1" x14ac:dyDescent="0.2">
      <c r="A218" s="18"/>
      <c r="B218" s="18"/>
      <c r="C218" s="49"/>
      <c r="D218" s="62"/>
      <c r="E218" s="50"/>
      <c r="F218" s="50"/>
    </row>
    <row r="219" spans="1:6" s="16" customFormat="1" x14ac:dyDescent="0.2">
      <c r="A219" s="18"/>
      <c r="B219" s="18"/>
      <c r="C219" s="49"/>
      <c r="D219" s="62"/>
      <c r="E219" s="50"/>
      <c r="F219" s="50"/>
    </row>
    <row r="220" spans="1:6" s="16" customFormat="1" x14ac:dyDescent="0.2">
      <c r="A220" s="18"/>
      <c r="B220" s="18"/>
      <c r="C220" s="49"/>
      <c r="D220" s="62"/>
      <c r="E220" s="50"/>
      <c r="F220" s="50"/>
    </row>
    <row r="221" spans="1:6" s="16" customFormat="1" x14ac:dyDescent="0.2">
      <c r="A221" s="18"/>
      <c r="B221" s="18"/>
      <c r="C221" s="49"/>
      <c r="D221" s="62"/>
      <c r="E221" s="50"/>
      <c r="F221" s="50"/>
    </row>
    <row r="222" spans="1:6" s="16" customFormat="1" x14ac:dyDescent="0.2">
      <c r="A222" s="18"/>
      <c r="B222" s="18"/>
      <c r="C222" s="49"/>
      <c r="D222" s="62"/>
      <c r="E222" s="50"/>
      <c r="F222" s="50"/>
    </row>
    <row r="223" spans="1:6" s="16" customFormat="1" x14ac:dyDescent="0.2">
      <c r="A223" s="18"/>
      <c r="B223" s="18"/>
      <c r="C223" s="49"/>
      <c r="D223" s="62"/>
      <c r="E223" s="50"/>
      <c r="F223" s="50"/>
    </row>
    <row r="224" spans="1:6" s="16" customFormat="1" x14ac:dyDescent="0.2">
      <c r="A224" s="18"/>
      <c r="B224" s="18"/>
      <c r="C224" s="49"/>
      <c r="D224" s="62"/>
      <c r="E224" s="50"/>
      <c r="F224" s="50"/>
    </row>
    <row r="225" spans="1:6" s="16" customFormat="1" x14ac:dyDescent="0.2">
      <c r="A225" s="18"/>
      <c r="B225" s="18"/>
      <c r="C225" s="49"/>
      <c r="D225" s="62"/>
      <c r="E225" s="50"/>
      <c r="F225" s="50"/>
    </row>
    <row r="226" spans="1:6" s="16" customFormat="1" x14ac:dyDescent="0.2">
      <c r="A226" s="18"/>
      <c r="B226" s="18"/>
      <c r="C226" s="49"/>
      <c r="D226" s="62"/>
      <c r="E226" s="50"/>
      <c r="F226" s="50"/>
    </row>
    <row r="227" spans="1:6" s="16" customFormat="1" x14ac:dyDescent="0.2">
      <c r="A227" s="18"/>
      <c r="B227" s="18"/>
      <c r="C227" s="49"/>
      <c r="D227" s="62"/>
      <c r="E227" s="50"/>
      <c r="F227" s="50"/>
    </row>
    <row r="228" spans="1:6" s="16" customFormat="1" x14ac:dyDescent="0.2">
      <c r="A228" s="18"/>
      <c r="B228" s="18"/>
      <c r="C228" s="49"/>
      <c r="D228" s="62"/>
      <c r="E228" s="50"/>
      <c r="F228" s="50"/>
    </row>
    <row r="229" spans="1:6" s="16" customFormat="1" x14ac:dyDescent="0.2">
      <c r="A229" s="18"/>
      <c r="B229" s="18"/>
      <c r="C229" s="49"/>
      <c r="D229" s="62"/>
      <c r="E229" s="50"/>
      <c r="F229" s="50"/>
    </row>
    <row r="230" spans="1:6" s="16" customFormat="1" x14ac:dyDescent="0.2">
      <c r="A230" s="18"/>
      <c r="B230" s="18"/>
      <c r="C230" s="49"/>
      <c r="D230" s="62"/>
      <c r="E230" s="50"/>
      <c r="F230" s="50"/>
    </row>
    <row r="231" spans="1:6" s="16" customFormat="1" x14ac:dyDescent="0.2">
      <c r="A231" s="18"/>
      <c r="B231" s="18"/>
      <c r="C231" s="49"/>
      <c r="D231" s="62"/>
      <c r="E231" s="50"/>
      <c r="F231" s="50"/>
    </row>
    <row r="232" spans="1:6" s="16" customFormat="1" x14ac:dyDescent="0.2">
      <c r="A232" s="18"/>
      <c r="B232" s="18"/>
      <c r="C232" s="49"/>
      <c r="D232" s="62"/>
      <c r="E232" s="50"/>
      <c r="F232" s="50"/>
    </row>
    <row r="233" spans="1:6" s="16" customFormat="1" x14ac:dyDescent="0.2">
      <c r="A233" s="18"/>
      <c r="B233" s="18"/>
      <c r="C233" s="49"/>
      <c r="D233" s="62"/>
      <c r="E233" s="50"/>
      <c r="F233" s="50"/>
    </row>
    <row r="234" spans="1:6" s="16" customFormat="1" x14ac:dyDescent="0.2">
      <c r="A234" s="18"/>
      <c r="B234" s="18"/>
      <c r="C234" s="49"/>
      <c r="D234" s="62"/>
      <c r="E234" s="50"/>
      <c r="F234" s="50"/>
    </row>
    <row r="235" spans="1:6" s="16" customFormat="1" x14ac:dyDescent="0.2">
      <c r="A235" s="18"/>
      <c r="B235" s="18"/>
      <c r="C235" s="49"/>
      <c r="D235" s="62"/>
      <c r="E235" s="50"/>
      <c r="F235" s="50"/>
    </row>
    <row r="236" spans="1:6" s="16" customFormat="1" x14ac:dyDescent="0.2">
      <c r="A236" s="18"/>
      <c r="B236" s="18"/>
      <c r="C236" s="49"/>
      <c r="D236" s="62"/>
      <c r="E236" s="50"/>
      <c r="F236" s="50"/>
    </row>
    <row r="237" spans="1:6" s="16" customFormat="1" x14ac:dyDescent="0.2">
      <c r="A237" s="18"/>
      <c r="B237" s="18"/>
      <c r="C237" s="49"/>
      <c r="D237" s="62"/>
      <c r="E237" s="50"/>
      <c r="F237" s="50"/>
    </row>
    <row r="238" spans="1:6" s="16" customFormat="1" x14ac:dyDescent="0.2">
      <c r="A238" s="18"/>
      <c r="B238" s="18"/>
      <c r="C238" s="49"/>
      <c r="D238" s="62"/>
      <c r="E238" s="50"/>
      <c r="F238" s="50"/>
    </row>
    <row r="239" spans="1:6" s="16" customFormat="1" x14ac:dyDescent="0.2">
      <c r="A239" s="18"/>
      <c r="B239" s="18"/>
      <c r="C239" s="49"/>
      <c r="D239" s="62"/>
      <c r="E239" s="50"/>
      <c r="F239" s="50"/>
    </row>
    <row r="240" spans="1:6" s="16" customFormat="1" x14ac:dyDescent="0.2">
      <c r="A240" s="18"/>
      <c r="B240" s="18"/>
      <c r="C240" s="49"/>
      <c r="D240" s="62"/>
      <c r="E240" s="50"/>
      <c r="F240" s="50"/>
    </row>
    <row r="241" spans="1:6" s="16" customFormat="1" x14ac:dyDescent="0.2">
      <c r="A241" s="18"/>
      <c r="B241" s="18"/>
      <c r="C241" s="49"/>
      <c r="D241" s="62"/>
      <c r="E241" s="50"/>
      <c r="F241" s="50"/>
    </row>
    <row r="242" spans="1:6" s="16" customFormat="1" x14ac:dyDescent="0.2">
      <c r="A242" s="18"/>
      <c r="B242" s="18"/>
      <c r="C242" s="49"/>
      <c r="D242" s="62"/>
      <c r="E242" s="50"/>
      <c r="F242" s="50"/>
    </row>
    <row r="243" spans="1:6" s="16" customFormat="1" x14ac:dyDescent="0.2">
      <c r="A243" s="18"/>
      <c r="B243" s="18"/>
      <c r="C243" s="49"/>
      <c r="D243" s="62"/>
      <c r="E243" s="50"/>
      <c r="F243" s="50"/>
    </row>
    <row r="244" spans="1:6" s="16" customFormat="1" x14ac:dyDescent="0.2">
      <c r="A244" s="18"/>
      <c r="B244" s="18"/>
      <c r="C244" s="53"/>
      <c r="D244" s="62"/>
      <c r="E244" s="50"/>
      <c r="F244" s="50"/>
    </row>
    <row r="245" spans="1:6" s="16" customFormat="1" x14ac:dyDescent="0.2">
      <c r="A245" s="18"/>
      <c r="B245" s="18"/>
      <c r="C245" s="53"/>
      <c r="D245" s="62"/>
      <c r="E245" s="50"/>
      <c r="F245" s="50"/>
    </row>
  </sheetData>
  <mergeCells count="11">
    <mergeCell ref="A8:B8"/>
    <mergeCell ref="A9:B9"/>
    <mergeCell ref="A103:G103"/>
    <mergeCell ref="A1:I1"/>
    <mergeCell ref="A2:I2"/>
    <mergeCell ref="A4:B6"/>
    <mergeCell ref="C4:I4"/>
    <mergeCell ref="C5:C6"/>
    <mergeCell ref="D5:D6"/>
    <mergeCell ref="E5:F5"/>
    <mergeCell ref="G5:I5"/>
  </mergeCells>
  <printOptions horizontalCentered="1"/>
  <pageMargins left="0.70866141732283472" right="0.70866141732283472" top="0.98425196850393704" bottom="0.98425196850393704" header="0" footer="0"/>
  <pageSetup scale="90" orientation="portrait" r:id="rId1"/>
  <headerFooter alignWithMargins="0"/>
  <ignoredErrors>
    <ignoredError sqref="C11:C15 H20:I20" formulaRange="1"/>
    <ignoredError sqref="C16:C99 E90:G90 E20:G20" formula="1" formulaRange="1"/>
    <ignoredError sqref="D99:G99 D16:G19 D91:G98 D90 D21:G89 D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7(2024)</vt:lpstr>
      <vt:lpstr>'7(2024)'!Títulos_a_imprimir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DIMAS</dc:creator>
  <cp:lastModifiedBy>SILENA GIL</cp:lastModifiedBy>
  <cp:lastPrinted>2025-11-11T15:42:11Z</cp:lastPrinted>
  <dcterms:created xsi:type="dcterms:W3CDTF">2025-04-29T20:41:08Z</dcterms:created>
  <dcterms:modified xsi:type="dcterms:W3CDTF">2025-12-22T20:56:05Z</dcterms:modified>
</cp:coreProperties>
</file>